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606" firstSheet="1" activeTab="1"/>
  </bookViews>
  <sheets>
    <sheet name="资金拨付汇总表1" sheetId="13" r:id="rId1"/>
    <sheet name="资金拨付汇总表2" sheetId="14" r:id="rId2"/>
    <sheet name="资金拨付明细" sheetId="1" r:id="rId3"/>
    <sheet name="老厂乡" sheetId="15" r:id="rId4"/>
    <sheet name="阿岗镇" sheetId="16" r:id="rId5"/>
    <sheet name="大水井乡" sheetId="17" r:id="rId6"/>
    <sheet name="富乐镇" sheetId="18" r:id="rId7"/>
    <sheet name="九龙街道" sheetId="19" r:id="rId8"/>
    <sheet name="马街镇" sheetId="20" r:id="rId9"/>
    <sheet name="板桥镇" sheetId="21" r:id="rId10"/>
    <sheet name="旧屋基乡" sheetId="22" r:id="rId11"/>
    <sheet name="腊山街道" sheetId="23" r:id="rId12"/>
    <sheet name="Sheet1" sheetId="24" r:id="rId13"/>
  </sheets>
  <definedNames>
    <definedName name="_xlnm._FilterDatabase" localSheetId="2" hidden="1">资金拨付明细!$B$1:$B$71</definedName>
    <definedName name="_xlnm.Print_Titles" localSheetId="4">阿岗镇!$1:$3</definedName>
    <definedName name="_xlnm.Print_Titles" localSheetId="8">马街镇!$1:$3</definedName>
    <definedName name="_xlnm.Print_Titles" localSheetId="2">资金拨付明细!$1:$3</definedName>
  </definedNames>
  <calcPr calcId="144525" concurrentCalc="0"/>
</workbook>
</file>

<file path=xl/sharedStrings.xml><?xml version="1.0" encoding="utf-8"?>
<sst xmlns="http://schemas.openxmlformats.org/spreadsheetml/2006/main" count="1002" uniqueCount="292">
  <si>
    <t>附件1：</t>
  </si>
  <si>
    <t>罗平县贫困村基础设施建设项目贷款资金拨付汇总表1</t>
  </si>
  <si>
    <t>序号</t>
  </si>
  <si>
    <t>项目名称</t>
  </si>
  <si>
    <t>拨付金额</t>
  </si>
  <si>
    <t>备注</t>
  </si>
  <si>
    <t>合计</t>
  </si>
  <si>
    <t>一</t>
  </si>
  <si>
    <t>农村环境综合整治</t>
  </si>
  <si>
    <t>老厂乡</t>
  </si>
  <si>
    <t>旧屋基乡</t>
  </si>
  <si>
    <t>二</t>
  </si>
  <si>
    <t>农村安全饮水建设</t>
  </si>
  <si>
    <t>农村安全饮水工程</t>
  </si>
  <si>
    <t>阿岗镇</t>
  </si>
  <si>
    <t>大水井乡</t>
  </si>
  <si>
    <t>富乐镇</t>
  </si>
  <si>
    <t>九龙街道</t>
  </si>
  <si>
    <t>马街镇</t>
  </si>
  <si>
    <t>板桥镇</t>
  </si>
  <si>
    <t>腊山街道</t>
  </si>
  <si>
    <t>三</t>
  </si>
  <si>
    <t>公路基础设施建设</t>
  </si>
  <si>
    <r>
      <rPr>
        <b/>
        <sz val="16"/>
        <color indexed="8"/>
        <rFont val="方正黑体_GBK"/>
        <charset val="134"/>
      </rPr>
      <t>附件</t>
    </r>
    <r>
      <rPr>
        <b/>
        <sz val="16"/>
        <color indexed="8"/>
        <rFont val="Times New Roman"/>
        <charset val="134"/>
      </rPr>
      <t>2</t>
    </r>
    <r>
      <rPr>
        <b/>
        <sz val="16"/>
        <color indexed="8"/>
        <rFont val="方正黑体_GBK"/>
        <charset val="134"/>
      </rPr>
      <t>：</t>
    </r>
  </si>
  <si>
    <t>罗平县贫困村基础设施建设项目贷款资金拨付汇总表2</t>
  </si>
  <si>
    <t>单位名称</t>
  </si>
  <si>
    <t>四</t>
  </si>
  <si>
    <t>五</t>
  </si>
  <si>
    <t>六</t>
  </si>
  <si>
    <t>七</t>
  </si>
  <si>
    <t>八</t>
  </si>
  <si>
    <t>九</t>
  </si>
  <si>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黑体_GBK"/>
        <charset val="134"/>
      </rPr>
      <t>：</t>
    </r>
  </si>
  <si>
    <t>罗平县贫困村基础设施建设项目贷款资金拨付明细表</t>
  </si>
  <si>
    <t>项目实施主体名称</t>
  </si>
  <si>
    <t>本次申请付款金额</t>
  </si>
  <si>
    <t>本次申请付款用途</t>
  </si>
  <si>
    <t>合同名称及编号</t>
  </si>
  <si>
    <t>合同累计结算情况</t>
  </si>
  <si>
    <t>建设村级活动场所</t>
  </si>
  <si>
    <t>罗平县老厂乡法乃村委会活动室          GF-1999-0201</t>
  </si>
  <si>
    <t>与法乃村民小组活动场所共建共用</t>
  </si>
  <si>
    <t>老厂乡土冲村委会办公楼建设工程</t>
  </si>
  <si>
    <t>老厂乡吉白村委会活动场所维修工程</t>
  </si>
  <si>
    <t>老厂乡水塘村委会办公楼及附属工程建设</t>
  </si>
  <si>
    <t>老厂乡田边村委会办公楼及附属工程建设</t>
  </si>
  <si>
    <t>罗平县老厂乡丫落村委会综合办公楼     GF-2013-0201</t>
  </si>
  <si>
    <t>老厂乡老厂居委会办公楼</t>
  </si>
  <si>
    <t>与老厂第五居民小组共建共用</t>
  </si>
  <si>
    <t>老厂乡虎山村委会办公楼</t>
  </si>
  <si>
    <t>老厂乡舍迫村委会办公楼新建及附属工程</t>
  </si>
  <si>
    <t>罗平县老厂乡马米村委会马米活动室</t>
  </si>
  <si>
    <t>马米妥村委会文化活动广场建设</t>
  </si>
  <si>
    <t>罗平县老厂乡马米妥村委会马米妥村级活动室建设工程承包合同</t>
  </si>
  <si>
    <t>摩龙村委会文化活动广场建设</t>
  </si>
  <si>
    <t>修建村委会围墙、挡墙、花台等施工合同</t>
  </si>
  <si>
    <t>发新村委会文化活动广场建设</t>
  </si>
  <si>
    <t>活动室及活动广场</t>
  </si>
  <si>
    <t>建设村卫生室</t>
  </si>
  <si>
    <t>老厂乡田边村委会卫生室建设工程合同</t>
  </si>
  <si>
    <t>村卫生室装修</t>
  </si>
  <si>
    <t>马米村委会卫生室装修工程合同</t>
  </si>
  <si>
    <t>发新村委会卫生室综合楼工程合同</t>
  </si>
  <si>
    <t>水塘村委会卫生室综合楼工程合同</t>
  </si>
  <si>
    <t>舍迫村委会卫生室及附属工程合同</t>
  </si>
  <si>
    <t>丫落村委会卫生室及附属工程合同</t>
  </si>
  <si>
    <t>村卫生室扩建装修</t>
  </si>
  <si>
    <t>虎山村委会卫生室扩建装修工程合同</t>
  </si>
  <si>
    <t>村卫生室改造装修</t>
  </si>
  <si>
    <t>摩龙村委会卫生室改造装修工程合同</t>
  </si>
  <si>
    <t>卫生室</t>
  </si>
  <si>
    <t>易地搬迁点村民小组活动场所</t>
  </si>
  <si>
    <t>罗平县老厂乡发新村委会苦干歹活动室</t>
  </si>
  <si>
    <t>罗平县老厂乡发新村委会德克活动室</t>
  </si>
  <si>
    <t>罗平县老厂乡发新村委会小细代活动室</t>
  </si>
  <si>
    <t>老厂乡丫落村委会魏家田村民小组活动室  GF-2013-0201</t>
  </si>
  <si>
    <t>老厂乡老厂居委会第五居民小组活动场所</t>
  </si>
  <si>
    <t>与老厂居委会活动场所共建共用</t>
  </si>
  <si>
    <t>法乃村民小组活动场所建设</t>
  </si>
  <si>
    <t>与法乃村委会活动场所共建共用</t>
  </si>
  <si>
    <t>罗平县老厂乡水塘村委会细法勒2社易地扶贫搬迁项目GF-1999-0201</t>
  </si>
  <si>
    <t>罗平县老厂乡法乃村委会叠水村扶贫搬迁工程</t>
  </si>
  <si>
    <t>斗阳至泥娃村社公路砼路面改造工程；上马米至下马米村社公路砼路面改造工程；</t>
  </si>
  <si>
    <t>罗平县老厂乡2016年脱贫攻坚村社公路砼路面改造工程1标段2016-LPLCTPGJCSGLJSHT01</t>
  </si>
  <si>
    <t>半坡至下阿白吉村社公路砼路面改造工程；上阿白吉岔口至上阿白吉村社公路砼路面改造工程；</t>
  </si>
  <si>
    <t>罗平县老厂乡2016年脱贫攻坚村社公路砼路面改造工程2标段2016-LPLCTPGJCSGLJSHT02</t>
  </si>
  <si>
    <t>法乃大填方至干桃树村社公路砼路面改造工程；干桃树至新寨村社公路砼路面改造工程；</t>
  </si>
  <si>
    <t>罗平县老厂乡2016年脱贫攻坚村社公路砼路面改造工程3标段2016-LPLCTPGJCSGLJSHT03</t>
  </si>
  <si>
    <t>小拉古至叠水村社公路砼路面改造工程；</t>
  </si>
  <si>
    <t>罗平县老厂乡2016年脱贫攻坚村社公路砼路面改造工程4标段2016-LPLCTPGJCSGLJSHT04</t>
  </si>
  <si>
    <t>松毛山岔口至松毛山村社公路砼路面改造工程；</t>
  </si>
  <si>
    <t>罗平县老厂乡2016年脱贫攻坚村社公路砼路面改造工程5标段2016-LPLCTPGJCSGLJSHT05</t>
  </si>
  <si>
    <t>马米妥至大梨树坪子村社公路砼路面改造工程；上热地方至中细戈村社公路砼路面改造工程；上细戈岔口至上细戈村社公路砼路面改造工程；</t>
  </si>
  <si>
    <t>罗平县老厂乡2016年脱贫攻坚村社公路砼路面改造工程6标段2016-LPLCTPGJCSGLJSHT06</t>
  </si>
  <si>
    <t>下热地方至小格竹村社公路砼路面改造工程；</t>
  </si>
  <si>
    <t>罗平县老厂乡2016年脱贫攻坚村社公路砼路面改造工程7标段2016-LPLCTPGJCSGLJSHT07</t>
  </si>
  <si>
    <t>西卡黑至田边横坡村社公路砼路面改造工程；</t>
  </si>
  <si>
    <t>罗平县老厂乡2016年脱贫攻坚村社公路砼路面改造工程8标段2016-LPLCTPGJCSGLJSHT08</t>
  </si>
  <si>
    <t>小石岩对门至西卡黑村社公路砼路面改造工程；西卡黑至水塘边村社公路砼路面改造工程；</t>
  </si>
  <si>
    <t>罗平县老厂乡2016年脱贫攻坚村社公路砼路面改造工程9标段2016-LPLCTPGJCSGLJSHT09</t>
  </si>
  <si>
    <t>阿白岔口至水塘边村社公路砼路面改造工程；支线1：王家小树林至阿白小寨；支线2：阿白大寨岔口至阿白大寨；</t>
  </si>
  <si>
    <t>罗平县老厂乡2016年脱贫攻坚村社公路砼路面改造工程10标段2016-LPLCTPGJCSGLJSHT10</t>
  </si>
  <si>
    <t>三连街岔口至三连街村社公路砼路面改造工程；大寨岔口至大寨村社公路砼路面改造工程；</t>
  </si>
  <si>
    <t>罗平县老厂乡2016年脱贫攻坚村社公路砼路面改造工程11标段2016-LPLCTPGJCSGLJSHT11</t>
  </si>
  <si>
    <t>白石岩至干老厂村社公路路基新开挖工程；</t>
  </si>
  <si>
    <t>罗平县老厂乡2016年脱贫攻坚村社公路砼路面改造工程12标段2016-LPLCTPGJCSGLJSHT12</t>
  </si>
  <si>
    <t>老渡口至梁子山村社公路砼路面改造工程；</t>
  </si>
  <si>
    <t>罗平县老厂乡2016年脱贫攻坚村社公路砼路面改造工程13标段2016-LPLCTPGJCSGLJSHT013</t>
  </si>
  <si>
    <t>下马米至戈多；安达岔口至小补母朵</t>
  </si>
  <si>
    <t>罗平县老厂乡2016年脱贫攻坚村社公路砼路面改造工程14标段2016-LPLCTPGJCSGLJSHT14</t>
  </si>
  <si>
    <t>发控线K6+960至大补母朵至德克；小拉古岔口至小拉古</t>
  </si>
  <si>
    <t>罗平县老厂乡2016年脱贫攻坚村社公路砼路面改造工程15标段2016-LPLCTPGJCSGLJSHT15</t>
  </si>
  <si>
    <t>上必米至三台地</t>
  </si>
  <si>
    <t>罗平县老厂乡2016年脱贫攻坚村社公路砼路面改造工程16标段2016-LPLCTPGJCSGLJSHT16</t>
  </si>
  <si>
    <t>白泥口子至中格竹；俄依口子至上格竹；大洞至龙吊寺</t>
  </si>
  <si>
    <t>罗平县老厂乡2016年脱贫攻坚村社公路砼路面改造工程17标段2016-LPLCTPGJCSGLJSHT17</t>
  </si>
  <si>
    <t>丫落小街至魏家田；木纳杂至田边；田边至河底</t>
  </si>
  <si>
    <t>罗平县老厂乡2016年脱贫攻坚村社公路砼路面改造工程18标段2016-LPLCTPGJCSGLJSHT18</t>
  </si>
  <si>
    <t>魏家田桥梁建设</t>
  </si>
  <si>
    <t>魏家田桥梁建设工程合同</t>
  </si>
  <si>
    <t>上必米至下必米</t>
  </si>
  <si>
    <t>老厂乡虎山村委会下必米村施工合同</t>
  </si>
  <si>
    <t>道路建设</t>
  </si>
  <si>
    <t>初卡依</t>
  </si>
  <si>
    <t>老厂乡2016年安全人饮巩固提升工程（6标段）承包合同</t>
  </si>
  <si>
    <t>下土冲</t>
  </si>
  <si>
    <t>土冲</t>
  </si>
  <si>
    <t>细发勒</t>
  </si>
  <si>
    <t>老厂乡2016年安全人饮巩固提升工程（10标段）承包合同</t>
  </si>
  <si>
    <t>龙吊寺</t>
  </si>
  <si>
    <t>叠水</t>
  </si>
  <si>
    <t>干桃树</t>
  </si>
  <si>
    <t>老厂乡2016年安全人饮巩固提升工程（8标段）承包合同</t>
  </si>
  <si>
    <t>糯泥</t>
  </si>
  <si>
    <t>戈多</t>
  </si>
  <si>
    <t>老厂乡2016年安全人饮巩固提升工程（2标段）承包合同</t>
  </si>
  <si>
    <t>上马米</t>
  </si>
  <si>
    <t>四社新区</t>
  </si>
  <si>
    <t>老厂乡2016年安全人饮巩固提升工程（11标段）承包合同</t>
  </si>
  <si>
    <t>老厂五社</t>
  </si>
  <si>
    <t>老厂乡2016年安全人饮巩固提升工程（4标段）承包合同</t>
  </si>
  <si>
    <t>祭山树</t>
  </si>
  <si>
    <t>老厂乡2016年安全人饮巩固提升工程（5标段）承包合同</t>
  </si>
  <si>
    <t>三道河</t>
  </si>
  <si>
    <t>老纸厂</t>
  </si>
  <si>
    <t>梁子山</t>
  </si>
  <si>
    <t>老厂乡2016年安全人饮巩固提升工程（7标段）承包合同</t>
  </si>
  <si>
    <t>松毛山</t>
  </si>
  <si>
    <t>下必米</t>
  </si>
  <si>
    <t>田边</t>
  </si>
  <si>
    <t>老厂乡2016年安全人饮巩固提升工程（1标段）承包合同</t>
  </si>
  <si>
    <t>大屋基</t>
  </si>
  <si>
    <t>旧屋基</t>
  </si>
  <si>
    <t>魏家田</t>
  </si>
  <si>
    <t>小坡头</t>
  </si>
  <si>
    <t>老厂乡2016年安全人饮巩固提升工程（9标段）承包合同</t>
  </si>
  <si>
    <t>老厂饮水工程</t>
  </si>
  <si>
    <t>阿布科村</t>
  </si>
  <si>
    <t>阿布科村C1、C2标饮水安全巩固提升工程（水处理设备、IC卡智能水表）承包合同</t>
  </si>
  <si>
    <t>小平寨、新寨村</t>
  </si>
  <si>
    <t>小平寨、新寨村饮水安全巩固提升工程承包合同</t>
  </si>
  <si>
    <t>红梁子</t>
  </si>
  <si>
    <t>红梁子村饮水安全巩固提升工程承包合同</t>
  </si>
  <si>
    <t>木格、小乐子块村</t>
  </si>
  <si>
    <t>木格、小乐子块村饮水安全巩固提升工程承包合同</t>
  </si>
  <si>
    <t>下河抛格村</t>
  </si>
  <si>
    <t>下河抛格村精准扶贫水窖27口承包合同</t>
  </si>
  <si>
    <t>大乐子块村</t>
  </si>
  <si>
    <t>大乐子块村饮水安全巩固提升工程承包合同</t>
  </si>
  <si>
    <t>斗普村</t>
  </si>
  <si>
    <t>斗普村精准扶贫水窖49口</t>
  </si>
  <si>
    <t>阿启村、大小阿贵村</t>
  </si>
  <si>
    <t>阿启村、大小阿贵村饮水安全巩固提升工程（含精准扶贫水窖43口）承包合同</t>
  </si>
  <si>
    <t>阿市里、高桥村</t>
  </si>
  <si>
    <t>阿市里、高桥村饮水安全巩固提升工程承包合同</t>
  </si>
  <si>
    <t>上泥落、妥者村</t>
  </si>
  <si>
    <t>上泥落、妥者村饮水安全巩固提升工程承包合同</t>
  </si>
  <si>
    <t>小俄歹、小保谷、塘子田村</t>
  </si>
  <si>
    <t>小俄歹、小保谷、塘子田村饮水安全巩固提升工程承包合同</t>
  </si>
  <si>
    <t>阿布科、小平寨、新寨、红梁子、木格、小乐子块、大乐子块、阿启、大小阿贵、阿市里、高桥、上泥落、妥者、小俄歹、小保谷、塘子田</t>
  </si>
  <si>
    <t>阿岗镇2016年精准扶贫饮水安全巩固提升工程C1标管材</t>
  </si>
  <si>
    <t>C1标含阿岗、岗德、洒谷管网、阿岗水务可研21.25已报，岗德可研无水务，只报洒谷水务34.8万</t>
  </si>
  <si>
    <t>阿岗镇2016年精准扶贫饮水安全巩固提升工程C2标管材承包合同</t>
  </si>
  <si>
    <t>阿岗镇2016年精准扶贫饮水安全巩固提升工程水表及站杆承包合同</t>
  </si>
  <si>
    <t>阿岗镇2016年精准扶贫饮水安全巩固提升项目管网、闸阀工程承包合同</t>
  </si>
  <si>
    <t>阿岗镇精准扶贫饮水安全巩固提升项目水塔采购及安装承包合同</t>
  </si>
  <si>
    <t>阿岗饮水工程</t>
  </si>
  <si>
    <t>大水井</t>
  </si>
  <si>
    <t>小鸡登</t>
  </si>
  <si>
    <t>大水井乡小鸡登、过道箐、堂栗凹村蓄水池工程承包合同</t>
  </si>
  <si>
    <t>过道箐</t>
  </si>
  <si>
    <t>堂栗凹</t>
  </si>
  <si>
    <t>小鸡登、过道箐、堂栗凹等自然村</t>
  </si>
  <si>
    <r>
      <rPr>
        <sz val="9"/>
        <rFont val="仿宋_GB2312"/>
        <charset val="134"/>
      </rPr>
      <t>大水井乡2016年精准扶贫农村饮水安全巩固提升项目</t>
    </r>
    <r>
      <rPr>
        <b/>
        <sz val="9"/>
        <rFont val="仿宋_GB2312"/>
        <charset val="134"/>
      </rPr>
      <t>C1</t>
    </r>
    <r>
      <rPr>
        <sz val="9"/>
        <rFont val="仿宋_GB2312"/>
        <charset val="134"/>
      </rPr>
      <t>标段PE管、热镀锌钢管采购及安装工程承包合同</t>
    </r>
  </si>
  <si>
    <r>
      <rPr>
        <sz val="9"/>
        <rFont val="仿宋_GB2312"/>
        <charset val="134"/>
      </rPr>
      <t>大水井乡2016年精准扶贫农村饮水安全巩固提升项目</t>
    </r>
    <r>
      <rPr>
        <b/>
        <sz val="9"/>
        <rFont val="仿宋_GB2312"/>
        <charset val="134"/>
      </rPr>
      <t>C2</t>
    </r>
    <r>
      <rPr>
        <sz val="9"/>
        <rFont val="仿宋_GB2312"/>
        <charset val="134"/>
      </rPr>
      <t>标段热镀锌钢管采购及安装工程承包合同</t>
    </r>
  </si>
  <si>
    <t>大水井饮水工程</t>
  </si>
  <si>
    <t>富乐</t>
  </si>
  <si>
    <t>田坝</t>
  </si>
  <si>
    <t>富乐镇2016年精准扶贫大地头农村安全饮水巩固提质工程承包合同</t>
  </si>
  <si>
    <t>小石包</t>
  </si>
  <si>
    <t>富乐镇2016年精准扶贫小石包农村安全饮水巩固提质工程承包合同</t>
  </si>
  <si>
    <t>松树脚新区</t>
  </si>
  <si>
    <t>富乐镇2016年精准扶贫松树脚农村安全饮水巩固提质工程承包合同</t>
  </si>
  <si>
    <t>富乐饮水工程</t>
  </si>
  <si>
    <t>白康</t>
  </si>
  <si>
    <t>G7给水管材采购及安装合同</t>
  </si>
  <si>
    <t>白康村饮水安全巩固提升项目工程承包合同</t>
  </si>
  <si>
    <t>九龙饮水工程</t>
  </si>
  <si>
    <t>飞吉</t>
  </si>
  <si>
    <t>马街镇支壁村委会飞吉村饮水安全巩固提升工程（土建C1标段）</t>
  </si>
  <si>
    <t>马街镇支壁村委会飞吉村饮水安全巩固提升工程（管材采购C4标段）</t>
  </si>
  <si>
    <t>小歹麦</t>
  </si>
  <si>
    <t>马街镇支壁村委会小歹麦村饮水安全巩固提升工程（土建C4标段）</t>
  </si>
  <si>
    <t>马街镇支壁村委会小歹麦村饮水安全巩固提升工程（管材采购C4标段）</t>
  </si>
  <si>
    <t>沐沙河</t>
  </si>
  <si>
    <t>马街镇扯土村委会沐沙河村饮水安全巩固提升工程（土建C2标段）</t>
  </si>
  <si>
    <t>马街镇扯土村委会沐沙河村饮水安全巩固提升工程（管材采购C1标段）</t>
  </si>
  <si>
    <t>扯土</t>
  </si>
  <si>
    <t>马街镇扯土村委会扯土村饮水安全巩固提升工程（土建C3标段）</t>
  </si>
  <si>
    <t>马街镇扯土村委会扯土村饮水安全巩固提升工程（管材采购C1标段）</t>
  </si>
  <si>
    <t>旱谷地、摩龙</t>
  </si>
  <si>
    <t>马街镇阿东村委会阿支朵村饮水安全巩固提升工程（土建C1标段）</t>
  </si>
  <si>
    <t>马街镇阿东村委会阿支朵村饮水安全巩固提升工程（管材采购C5标段）</t>
  </si>
  <si>
    <t>阿支朵</t>
  </si>
  <si>
    <t>马街镇阿东村委会摩龙村饮水安全巩固提升工程（土建C1标段）</t>
  </si>
  <si>
    <t>马街镇阿东村委会摩龙村饮水安全巩固提升工程（管材采购C5标段）</t>
  </si>
  <si>
    <t>小木格</t>
  </si>
  <si>
    <t>马街镇铁厂村委会小木格村饮水安全巩固提升工程（土建C6标段）</t>
  </si>
  <si>
    <t>马街镇铁厂村委会小木格村饮水安全巩固提升工程（管材采购C4标段）</t>
  </si>
  <si>
    <t>泥勒</t>
  </si>
  <si>
    <t>马街镇歹墨村委会泥勒村饮水安全巩固提升工程（土建C3标段）</t>
  </si>
  <si>
    <t>马街镇歹墨村委会泥勒村饮水安全巩固提升工程（管材采购C5标段）</t>
  </si>
  <si>
    <t>吉古</t>
  </si>
  <si>
    <t>马街镇歹墨村委会吉古村饮水安全巩固提升工程（土建C7标段）</t>
  </si>
  <si>
    <t>马街镇歹墨村委会吉古村饮水安全巩固提升工程（管材采购C5标段）</t>
  </si>
  <si>
    <t>新寨</t>
  </si>
  <si>
    <t>马街镇歹墨村委会新寨村饮水安全巩固提升工程（土建C8标段）</t>
  </si>
  <si>
    <t>马街镇歹墨村委会新寨村饮水安全巩固提升工程（管材采购C2标段）</t>
  </si>
  <si>
    <t>拖康素拖白界</t>
  </si>
  <si>
    <t>马街镇歹墨村委会拖康素村饮水安全巩固提升工程（土建C8标段）</t>
  </si>
  <si>
    <t>原来报700600，超可研，报406600</t>
  </si>
  <si>
    <t>马街镇歹墨村委会拖康素村饮水安全巩固提升工程（管材采购C2标段）</t>
  </si>
  <si>
    <t>窝子寨</t>
  </si>
  <si>
    <t>马街镇松毛村委会窝子寨村饮水安全巩固提升工程（土建C5标段）</t>
  </si>
  <si>
    <t>马街镇松毛村委会窝子寨村饮水安全巩固提升工程（管材采购C5标段）</t>
  </si>
  <si>
    <t>松山村</t>
  </si>
  <si>
    <t>马街镇松毛村委会松山村饮水安全巩固提升工程（土建C5标段）</t>
  </si>
  <si>
    <t>马街镇松毛村委会松山村饮水安全巩固提升工程（管材采购C5标段）</t>
  </si>
  <si>
    <t>新田及下寨</t>
  </si>
  <si>
    <t>马街镇革岗村委会新田及下寨村（土建C7标段）</t>
  </si>
  <si>
    <t>马街镇革岗村委会新田及下寨村（管材采购C3标段）</t>
  </si>
  <si>
    <t>大束勒</t>
  </si>
  <si>
    <t>马街镇革岗村委会大束勒村饮水安全巩固提升工程（土建C7标段）</t>
  </si>
  <si>
    <t>马街镇革岗村委会大束勒村饮水安全巩固提升工程（管材采购C3标段）</t>
  </si>
  <si>
    <t>戈背</t>
  </si>
  <si>
    <t>马街镇戈背村委会戈背村饮水安全巩固提升工程（土建C6标段）</t>
  </si>
  <si>
    <t>马街镇戈背村委会戈背村饮水安全巩固提升工程（管材采购C5标段）</t>
  </si>
  <si>
    <t>小歹克</t>
  </si>
  <si>
    <t>马街镇宜那村委会小歹克村饮水安全巩固提升工程（土建C5标段）</t>
  </si>
  <si>
    <t>马街镇宜那村委会小歹克村饮水安全巩固提升工程（管材采购C5标段）</t>
  </si>
  <si>
    <t>马街镇农村饮水安全巩固提升项目水表龙头及站杆（飞吉、沐沙河、花山、扯土、阿支朵、旱谷地、摩龙、小木格、泥勒、吉古、新寨、拖白界、戈背、拖康素、窝子寨）</t>
  </si>
  <si>
    <t>马街镇饮水安全巩固提升工程（管材采购C3标段）</t>
  </si>
  <si>
    <t>马街镇农村饮水安全巩固提升项目增加管材（飞吉、沐沙河、花山、扯土、阿支朵、旱谷地、摩龙、小木格、泥勒、吉古、新寨、拖白界、戈背、拖康素、窝子寨）</t>
  </si>
  <si>
    <t>马街镇饮水安全巩固提升工程（管材采购C1标段）</t>
  </si>
  <si>
    <t>马街饮水工程</t>
  </si>
  <si>
    <t>栗子坡</t>
  </si>
  <si>
    <t>2017人饮巩固提升品德栗子坡村人饮提水工程承包合同</t>
  </si>
  <si>
    <t>沙湾</t>
  </si>
  <si>
    <t>2017人饮巩固提升品德沙湾村蓄水池承包合同</t>
  </si>
  <si>
    <t>小铺子</t>
  </si>
  <si>
    <t>2017人饮巩固提升金鸡小铺子村管网工程承包合同</t>
  </si>
  <si>
    <t>管网可研里是48万</t>
  </si>
  <si>
    <t>板桥饮水工程</t>
  </si>
  <si>
    <t>白石岩</t>
  </si>
  <si>
    <t>旧屋基乡白石岩村饮水安全巩固提升人饮水池及管网</t>
  </si>
  <si>
    <t>旧屋基乡白石岩村饮水安全巩固提升人饮水池修复工程</t>
  </si>
  <si>
    <t>卫生室建设</t>
  </si>
  <si>
    <t>旧屋基乡旧屋基居委会卫生室建设工程承包合同书</t>
  </si>
  <si>
    <t>文化活动广场建设</t>
  </si>
  <si>
    <t>旧屋基乡旧屋基居委会文化活动场所建设施工合同</t>
  </si>
  <si>
    <t>老寨</t>
  </si>
  <si>
    <t>阿沟河老寨村饮水安全巩固提升工程</t>
  </si>
  <si>
    <t>腊山饮水工程</t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</si>
  <si>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4</t>
    </r>
    <r>
      <rPr>
        <sz val="16"/>
        <color theme="1"/>
        <rFont val="方正黑体_GBK"/>
        <charset val="134"/>
      </rPr>
      <t>：</t>
    </r>
  </si>
  <si>
    <t>附件5：</t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</si>
  <si>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6</t>
    </r>
    <r>
      <rPr>
        <sz val="16"/>
        <color theme="1"/>
        <rFont val="方正黑体_GBK"/>
        <charset val="134"/>
      </rPr>
      <t>：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</si>
  <si>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7</t>
    </r>
    <r>
      <rPr>
        <sz val="16"/>
        <color theme="1"/>
        <rFont val="方正黑体_GBK"/>
        <charset val="134"/>
      </rPr>
      <t>：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</si>
  <si>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8</t>
    </r>
    <r>
      <rPr>
        <sz val="16"/>
        <color theme="1"/>
        <rFont val="方正黑体_GBK"/>
        <charset val="134"/>
      </rPr>
      <t>：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</si>
  <si>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9</t>
    </r>
    <r>
      <rPr>
        <sz val="16"/>
        <color theme="1"/>
        <rFont val="方正黑体_GBK"/>
        <charset val="134"/>
      </rPr>
      <t>：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</si>
  <si>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方正黑体_GBK"/>
        <charset val="134"/>
      </rPr>
      <t>：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</si>
  <si>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黑体_GBK"/>
        <charset val="134"/>
      </rPr>
      <t>：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</si>
  <si>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方正黑体_GBK"/>
        <charset val="134"/>
      </rPr>
      <t>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</si>
</sst>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7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color rgb="FFFF0000"/>
      <name val="仿宋_GB2312"/>
      <charset val="134"/>
    </font>
    <font>
      <sz val="14"/>
      <color theme="1"/>
      <name val="Times New Roman"/>
      <charset val="134"/>
    </font>
    <font>
      <sz val="9"/>
      <name val="仿宋_GB2312"/>
      <charset val="134"/>
    </font>
    <font>
      <sz val="16"/>
      <color theme="1"/>
      <name val="仿宋"/>
      <charset val="134"/>
    </font>
    <font>
      <b/>
      <sz val="16"/>
      <color indexed="8"/>
      <name val="Times New Roman"/>
      <charset val="134"/>
    </font>
    <font>
      <b/>
      <sz val="16"/>
      <color indexed="8"/>
      <name val="方正小标宋简体"/>
      <charset val="134"/>
    </font>
    <font>
      <b/>
      <sz val="14"/>
      <color indexed="8"/>
      <name val="方正小标宋简体"/>
      <charset val="134"/>
    </font>
    <font>
      <b/>
      <sz val="14"/>
      <color theme="1"/>
      <name val="方正小标宋简体"/>
      <charset val="134"/>
    </font>
    <font>
      <b/>
      <sz val="14"/>
      <color indexed="8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"/>
      <charset val="134"/>
    </font>
    <font>
      <sz val="16"/>
      <color indexed="8"/>
      <name val="方正黑体_GBK"/>
      <charset val="134"/>
    </font>
    <font>
      <sz val="18"/>
      <color theme="1"/>
      <name val="仿宋"/>
      <charset val="134"/>
    </font>
    <font>
      <sz val="14"/>
      <color indexed="8"/>
      <name val="方正小标宋简体"/>
      <charset val="134"/>
    </font>
    <font>
      <sz val="14"/>
      <color theme="1"/>
      <name val="方正小标宋简体"/>
      <charset val="134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方正黑体_GBK"/>
      <charset val="134"/>
    </font>
    <font>
      <sz val="14"/>
      <color theme="1"/>
      <name val="方正黑体_GBK"/>
      <charset val="134"/>
    </font>
    <font>
      <b/>
      <sz val="16"/>
      <color indexed="8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6" fillId="12" borderId="11" applyNumberFormat="0" applyAlignment="0" applyProtection="0">
      <alignment vertical="center"/>
    </xf>
    <xf numFmtId="0" fontId="47" fillId="12" borderId="7" applyNumberFormat="0" applyAlignment="0" applyProtection="0">
      <alignment vertical="center"/>
    </xf>
    <xf numFmtId="0" fontId="48" fillId="13" borderId="1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0" borderId="0"/>
    <xf numFmtId="0" fontId="32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2" fillId="0" borderId="0"/>
    <xf numFmtId="0" fontId="34" fillId="0" borderId="0">
      <alignment vertical="center"/>
    </xf>
    <xf numFmtId="0" fontId="53" fillId="0" borderId="0">
      <alignment vertical="center"/>
    </xf>
    <xf numFmtId="0" fontId="34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34" applyFont="1" applyFill="1" applyBorder="1" applyAlignment="1">
      <alignment horizontal="center" vertical="center" wrapText="1"/>
    </xf>
    <xf numFmtId="177" fontId="2" fillId="0" borderId="0" xfId="3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55" applyFont="1" applyBorder="1" applyAlignment="1">
      <alignment vertical="center"/>
    </xf>
    <xf numFmtId="177" fontId="5" fillId="2" borderId="2" xfId="61" applyNumberFormat="1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center" vertical="center"/>
    </xf>
    <xf numFmtId="177" fontId="6" fillId="0" borderId="2" xfId="55" applyNumberFormat="1" applyFont="1" applyFill="1" applyBorder="1" applyAlignment="1">
      <alignment horizontal="center" vertical="center"/>
    </xf>
    <xf numFmtId="177" fontId="6" fillId="0" borderId="2" xfId="55" applyNumberFormat="1" applyFont="1" applyFill="1" applyBorder="1" applyAlignment="1">
      <alignment horizontal="center" vertical="center" wrapText="1"/>
    </xf>
    <xf numFmtId="177" fontId="6" fillId="0" borderId="2" xfId="64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/>
    <xf numFmtId="0" fontId="7" fillId="0" borderId="3" xfId="55" applyFont="1" applyBorder="1" applyAlignment="1">
      <alignment horizontal="center" vertical="center" wrapText="1"/>
    </xf>
    <xf numFmtId="0" fontId="7" fillId="0" borderId="4" xfId="55" applyFont="1" applyBorder="1" applyAlignment="1">
      <alignment horizontal="center" vertical="center" wrapText="1"/>
    </xf>
    <xf numFmtId="177" fontId="8" fillId="2" borderId="2" xfId="55" applyNumberFormat="1" applyFont="1" applyFill="1" applyBorder="1" applyAlignment="1">
      <alignment horizontal="center" vertical="center"/>
    </xf>
    <xf numFmtId="177" fontId="7" fillId="0" borderId="2" xfId="55" applyNumberFormat="1" applyFont="1" applyBorder="1" applyAlignment="1"/>
    <xf numFmtId="177" fontId="8" fillId="0" borderId="2" xfId="64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0" borderId="2" xfId="0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/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7" fontId="5" fillId="0" borderId="2" xfId="55" applyNumberFormat="1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7" fillId="2" borderId="2" xfId="61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5" fillId="0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left" vertical="center" wrapText="1"/>
    </xf>
    <xf numFmtId="0" fontId="5" fillId="0" borderId="2" xfId="55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left" vertical="center" wrapText="1"/>
    </xf>
    <xf numFmtId="177" fontId="6" fillId="2" borderId="2" xfId="55" applyNumberFormat="1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/>
    <xf numFmtId="0" fontId="7" fillId="0" borderId="2" xfId="55" applyFont="1" applyBorder="1" applyAlignment="1">
      <alignment horizontal="center" vertical="center" wrapText="1"/>
    </xf>
    <xf numFmtId="177" fontId="8" fillId="0" borderId="2" xfId="55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177" fontId="5" fillId="0" borderId="2" xfId="6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77" fontId="5" fillId="0" borderId="2" xfId="55" applyNumberFormat="1" applyFont="1" applyBorder="1" applyAlignment="1">
      <alignment vertical="center" wrapText="1"/>
    </xf>
    <xf numFmtId="177" fontId="5" fillId="2" borderId="2" xfId="55" applyNumberFormat="1" applyFont="1" applyFill="1" applyBorder="1" applyAlignment="1">
      <alignment wrapText="1"/>
    </xf>
    <xf numFmtId="177" fontId="7" fillId="0" borderId="2" xfId="61" applyNumberFormat="1" applyFont="1" applyBorder="1" applyAlignment="1">
      <alignment horizontal="center" vertical="center" wrapText="1"/>
    </xf>
    <xf numFmtId="177" fontId="11" fillId="0" borderId="2" xfId="6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5" fillId="2" borderId="1" xfId="61" applyNumberFormat="1" applyFont="1" applyFill="1" applyBorder="1" applyAlignment="1">
      <alignment horizontal="center" vertical="center" wrapText="1"/>
    </xf>
    <xf numFmtId="177" fontId="5" fillId="2" borderId="5" xfId="61" applyNumberFormat="1" applyFont="1" applyFill="1" applyBorder="1" applyAlignment="1">
      <alignment horizontal="center" vertical="center" wrapText="1"/>
    </xf>
    <xf numFmtId="177" fontId="5" fillId="2" borderId="6" xfId="6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2" fillId="0" borderId="0" xfId="34" applyFont="1" applyFill="1" applyBorder="1" applyAlignment="1">
      <alignment horizontal="left" vertical="top" wrapText="1"/>
    </xf>
    <xf numFmtId="177" fontId="12" fillId="0" borderId="0" xfId="34" applyNumberFormat="1" applyFont="1" applyFill="1" applyBorder="1" applyAlignment="1">
      <alignment horizontal="left" vertical="top" wrapText="1"/>
    </xf>
    <xf numFmtId="0" fontId="12" fillId="0" borderId="0" xfId="57" applyFont="1" applyFill="1" applyBorder="1" applyAlignment="1">
      <alignment horizontal="left" vertical="top" wrapText="1"/>
    </xf>
    <xf numFmtId="0" fontId="5" fillId="0" borderId="2" xfId="0" applyFont="1" applyBorder="1" applyAlignment="1"/>
    <xf numFmtId="177" fontId="13" fillId="2" borderId="2" xfId="0" applyNumberFormat="1" applyFont="1" applyFill="1" applyBorder="1" applyAlignment="1">
      <alignment horizontal="center" vertical="top" wrapText="1"/>
    </xf>
    <xf numFmtId="177" fontId="6" fillId="2" borderId="2" xfId="0" applyNumberFormat="1" applyFont="1" applyFill="1" applyBorder="1" applyAlignment="1">
      <alignment horizontal="center" vertical="top" wrapText="1"/>
    </xf>
    <xf numFmtId="177" fontId="6" fillId="2" borderId="1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0" borderId="2" xfId="0" applyFont="1" applyBorder="1" applyAlignment="1">
      <alignment horizontal="center"/>
    </xf>
    <xf numFmtId="0" fontId="5" fillId="0" borderId="2" xfId="55" applyFont="1" applyBorder="1" applyAlignment="1">
      <alignment horizontal="center" vertical="center"/>
    </xf>
    <xf numFmtId="177" fontId="7" fillId="2" borderId="3" xfId="61" applyNumberFormat="1" applyFont="1" applyFill="1" applyBorder="1" applyAlignment="1">
      <alignment horizontal="center" vertical="center" wrapText="1"/>
    </xf>
    <xf numFmtId="177" fontId="7" fillId="2" borderId="4" xfId="6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7" fontId="14" fillId="2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77" fontId="15" fillId="2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77" fontId="16" fillId="2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7" fontId="17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7" fontId="20" fillId="2" borderId="2" xfId="0" applyNumberFormat="1" applyFont="1" applyFill="1" applyBorder="1" applyAlignment="1">
      <alignment horizontal="center" vertical="center" wrapText="1"/>
    </xf>
    <xf numFmtId="177" fontId="19" fillId="2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7" fontId="23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77" fontId="24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77" fontId="24" fillId="2" borderId="0" xfId="0" applyNumberFormat="1" applyFont="1" applyFill="1" applyBorder="1" applyAlignment="1">
      <alignment horizontal="center" vertical="center" wrapText="1"/>
    </xf>
    <xf numFmtId="177" fontId="25" fillId="2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77" fontId="26" fillId="2" borderId="0" xfId="0" applyNumberFormat="1" applyFont="1" applyFill="1" applyBorder="1" applyAlignment="1">
      <alignment horizontal="center" vertical="center" wrapText="1"/>
    </xf>
    <xf numFmtId="177" fontId="26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 wrapText="1"/>
    </xf>
    <xf numFmtId="177" fontId="27" fillId="0" borderId="0" xfId="0" applyNumberFormat="1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77" fontId="22" fillId="0" borderId="2" xfId="64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177" fontId="24" fillId="2" borderId="2" xfId="0" applyNumberFormat="1" applyFont="1" applyFill="1" applyBorder="1" applyAlignment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10 10" xfId="55"/>
    <cellStyle name="常规 16 3" xfId="56"/>
    <cellStyle name="常规 17" xfId="57"/>
    <cellStyle name="常规 19" xfId="58"/>
    <cellStyle name="常规 2" xfId="59"/>
    <cellStyle name="常规 2 3 12" xfId="60"/>
    <cellStyle name="常规 20" xfId="61"/>
    <cellStyle name="常规 3" xfId="62"/>
    <cellStyle name="常规 3 2 2 2" xfId="63"/>
    <cellStyle name="常规 4" xfId="64"/>
    <cellStyle name="常规 4 2" xfId="65"/>
    <cellStyle name="常规 9" xfId="66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5" sqref="C5"/>
    </sheetView>
  </sheetViews>
  <sheetFormatPr defaultColWidth="9" defaultRowHeight="20.25" outlineLevelCol="4"/>
  <cols>
    <col min="1" max="1" width="8.125" style="80" customWidth="1"/>
    <col min="2" max="2" width="18.125" style="80" customWidth="1"/>
    <col min="3" max="3" width="24.125" style="111" customWidth="1"/>
    <col min="4" max="4" width="28.25" style="80" customWidth="1"/>
    <col min="5" max="5" width="19.75" style="80" customWidth="1"/>
    <col min="6" max="6" width="9" style="80"/>
    <col min="7" max="7" width="15.875" style="80" customWidth="1"/>
    <col min="8" max="8" width="20.625" style="80" customWidth="1"/>
    <col min="9" max="9" width="26.5" style="80" customWidth="1"/>
    <col min="10" max="10" width="16.875" style="80" customWidth="1"/>
    <col min="11" max="16384" width="9" style="80"/>
  </cols>
  <sheetData>
    <row r="1" ht="36" customHeight="1" spans="1:5">
      <c r="A1" s="112" t="s">
        <v>0</v>
      </c>
      <c r="B1" s="112"/>
      <c r="C1" s="113"/>
      <c r="D1" s="112"/>
      <c r="E1" s="114"/>
    </row>
    <row r="2" ht="28.5" customHeight="1" spans="1:5">
      <c r="A2" s="85" t="s">
        <v>1</v>
      </c>
      <c r="B2" s="85"/>
      <c r="C2" s="115"/>
      <c r="D2" s="85"/>
      <c r="E2" s="114"/>
    </row>
    <row r="3" s="110" customFormat="1" ht="30.95" customHeight="1" spans="1:5">
      <c r="A3" s="116" t="s">
        <v>2</v>
      </c>
      <c r="B3" s="116" t="s">
        <v>3</v>
      </c>
      <c r="C3" s="117" t="s">
        <v>4</v>
      </c>
      <c r="D3" s="118" t="s">
        <v>5</v>
      </c>
      <c r="E3" s="119"/>
    </row>
    <row r="4" ht="28.5" customHeight="1" spans="1:5">
      <c r="A4" s="88" t="s">
        <v>6</v>
      </c>
      <c r="B4" s="88"/>
      <c r="C4" s="120">
        <f>C5+C8+C18</f>
        <v>41625986.97</v>
      </c>
      <c r="D4" s="91"/>
      <c r="E4" s="114"/>
    </row>
    <row r="5" ht="42.95" customHeight="1" spans="1:5">
      <c r="A5" s="121" t="s">
        <v>7</v>
      </c>
      <c r="B5" s="121" t="s">
        <v>8</v>
      </c>
      <c r="C5" s="122">
        <f>C6+C7</f>
        <v>7106000</v>
      </c>
      <c r="D5" s="123"/>
      <c r="E5" s="124"/>
    </row>
    <row r="6" s="79" customFormat="1" ht="35.1" customHeight="1" spans="1:5">
      <c r="A6" s="99"/>
      <c r="B6" s="99" t="s">
        <v>8</v>
      </c>
      <c r="C6" s="100">
        <v>6856000</v>
      </c>
      <c r="D6" s="99" t="s">
        <v>9</v>
      </c>
      <c r="E6" s="125"/>
    </row>
    <row r="7" s="79" customFormat="1" ht="35.1" customHeight="1" spans="1:5">
      <c r="A7" s="99"/>
      <c r="B7" s="99" t="s">
        <v>8</v>
      </c>
      <c r="C7" s="100">
        <v>250000</v>
      </c>
      <c r="D7" s="99" t="s">
        <v>10</v>
      </c>
      <c r="E7" s="125"/>
    </row>
    <row r="8" s="79" customFormat="1" ht="35.1" customHeight="1" spans="1:5">
      <c r="A8" s="96" t="s">
        <v>11</v>
      </c>
      <c r="B8" s="96" t="s">
        <v>12</v>
      </c>
      <c r="C8" s="122">
        <f>C9+C10+C11+C12+C13+C14+C15+C16+C17</f>
        <v>18290978.97</v>
      </c>
      <c r="D8" s="96"/>
      <c r="E8" s="125"/>
    </row>
    <row r="9" s="79" customFormat="1" ht="35.1" customHeight="1" spans="1:5">
      <c r="A9" s="99"/>
      <c r="B9" s="99" t="s">
        <v>13</v>
      </c>
      <c r="C9" s="100">
        <v>4711978.73</v>
      </c>
      <c r="D9" s="99" t="s">
        <v>9</v>
      </c>
      <c r="E9" s="125"/>
    </row>
    <row r="10" s="79" customFormat="1" ht="35.1" customHeight="1" spans="1:5">
      <c r="A10" s="99"/>
      <c r="B10" s="99" t="s">
        <v>13</v>
      </c>
      <c r="C10" s="100">
        <v>5804148.85</v>
      </c>
      <c r="D10" s="99" t="s">
        <v>14</v>
      </c>
      <c r="E10" s="125"/>
    </row>
    <row r="11" s="79" customFormat="1" ht="35.1" customHeight="1" spans="1:5">
      <c r="A11" s="99"/>
      <c r="B11" s="99" t="s">
        <v>13</v>
      </c>
      <c r="C11" s="100">
        <v>1267406.6</v>
      </c>
      <c r="D11" s="99" t="s">
        <v>15</v>
      </c>
      <c r="E11" s="125"/>
    </row>
    <row r="12" s="79" customFormat="1" ht="35.1" customHeight="1" spans="1:5">
      <c r="A12" s="99"/>
      <c r="B12" s="99" t="s">
        <v>13</v>
      </c>
      <c r="C12" s="100">
        <v>324300</v>
      </c>
      <c r="D12" s="99" t="s">
        <v>16</v>
      </c>
      <c r="E12" s="125"/>
    </row>
    <row r="13" s="79" customFormat="1" ht="35.1" customHeight="1" spans="1:5">
      <c r="A13" s="99"/>
      <c r="B13" s="99" t="s">
        <v>13</v>
      </c>
      <c r="C13" s="100">
        <v>143835</v>
      </c>
      <c r="D13" s="99" t="s">
        <v>17</v>
      </c>
      <c r="E13" s="125"/>
    </row>
    <row r="14" s="79" customFormat="1" ht="35.1" customHeight="1" spans="1:5">
      <c r="A14" s="99"/>
      <c r="B14" s="99" t="s">
        <v>13</v>
      </c>
      <c r="C14" s="100">
        <v>4937314.96</v>
      </c>
      <c r="D14" s="99" t="s">
        <v>18</v>
      </c>
      <c r="E14" s="125"/>
    </row>
    <row r="15" s="79" customFormat="1" ht="35.1" customHeight="1" spans="1:5">
      <c r="A15" s="99"/>
      <c r="B15" s="99" t="s">
        <v>13</v>
      </c>
      <c r="C15" s="100">
        <v>708716</v>
      </c>
      <c r="D15" s="99" t="s">
        <v>19</v>
      </c>
      <c r="E15" s="125"/>
    </row>
    <row r="16" s="79" customFormat="1" ht="35.1" customHeight="1" spans="1:5">
      <c r="A16" s="99"/>
      <c r="B16" s="99" t="s">
        <v>13</v>
      </c>
      <c r="C16" s="100">
        <v>202578.83</v>
      </c>
      <c r="D16" s="99" t="s">
        <v>10</v>
      </c>
      <c r="E16" s="125"/>
    </row>
    <row r="17" s="79" customFormat="1" ht="35.1" customHeight="1" spans="1:5">
      <c r="A17" s="99"/>
      <c r="B17" s="99" t="s">
        <v>13</v>
      </c>
      <c r="C17" s="100">
        <v>190700</v>
      </c>
      <c r="D17" s="99" t="s">
        <v>20</v>
      </c>
      <c r="E17" s="125"/>
    </row>
    <row r="18" s="79" customFormat="1" ht="35.1" customHeight="1" spans="1:5">
      <c r="A18" s="96" t="s">
        <v>21</v>
      </c>
      <c r="B18" s="96" t="s">
        <v>22</v>
      </c>
      <c r="C18" s="100">
        <f>SUM(C19:C19)</f>
        <v>16229008</v>
      </c>
      <c r="D18" s="96"/>
      <c r="E18" s="125"/>
    </row>
    <row r="19" s="79" customFormat="1" ht="35.1" customHeight="1" spans="1:5">
      <c r="A19" s="99"/>
      <c r="B19" s="99" t="s">
        <v>22</v>
      </c>
      <c r="C19" s="126">
        <v>16229008</v>
      </c>
      <c r="D19" s="99" t="s">
        <v>9</v>
      </c>
      <c r="E19" s="125"/>
    </row>
  </sheetData>
  <mergeCells count="2">
    <mergeCell ref="A1:D1"/>
    <mergeCell ref="A2:D2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workbookViewId="0">
      <selection activeCell="F6" sqref="F6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5.12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289</v>
      </c>
      <c r="B1" s="2"/>
      <c r="C1" s="2"/>
      <c r="D1" s="2"/>
      <c r="E1" s="2"/>
      <c r="F1" s="2"/>
      <c r="G1" s="3"/>
    </row>
    <row r="2" ht="32.25" customHeight="1" spans="1:7">
      <c r="A2" s="4" t="s">
        <v>33</v>
      </c>
      <c r="B2" s="4"/>
      <c r="C2" s="5"/>
      <c r="D2" s="4"/>
      <c r="E2" s="4"/>
      <c r="F2" s="4"/>
      <c r="G2" s="4"/>
    </row>
    <row r="3" ht="49.5" customHeight="1" spans="1:7">
      <c r="A3" s="31" t="s">
        <v>2</v>
      </c>
      <c r="B3" s="31" t="s">
        <v>34</v>
      </c>
      <c r="C3" s="32" t="s">
        <v>35</v>
      </c>
      <c r="D3" s="31" t="s">
        <v>36</v>
      </c>
      <c r="E3" s="31" t="s">
        <v>37</v>
      </c>
      <c r="F3" s="31" t="s">
        <v>38</v>
      </c>
      <c r="G3" s="8"/>
    </row>
    <row r="4" ht="48" customHeight="1" spans="1:7">
      <c r="A4" s="22">
        <v>1</v>
      </c>
      <c r="B4" s="10" t="s">
        <v>19</v>
      </c>
      <c r="C4" s="33">
        <v>75250</v>
      </c>
      <c r="D4" s="24" t="s">
        <v>265</v>
      </c>
      <c r="E4" s="24" t="s">
        <v>266</v>
      </c>
      <c r="F4" s="14">
        <v>200000</v>
      </c>
      <c r="G4" s="26"/>
    </row>
    <row r="5" ht="39.75" customHeight="1" spans="1:7">
      <c r="A5" s="22">
        <v>2</v>
      </c>
      <c r="B5" s="10" t="s">
        <v>19</v>
      </c>
      <c r="C5" s="33">
        <v>153466</v>
      </c>
      <c r="D5" s="24" t="s">
        <v>267</v>
      </c>
      <c r="E5" s="24" t="s">
        <v>268</v>
      </c>
      <c r="F5" s="14">
        <v>200000</v>
      </c>
      <c r="G5" s="26"/>
    </row>
    <row r="6" ht="52.5" customHeight="1" spans="1:7">
      <c r="A6" s="22">
        <v>3</v>
      </c>
      <c r="B6" s="10" t="s">
        <v>19</v>
      </c>
      <c r="C6" s="11">
        <v>480000</v>
      </c>
      <c r="D6" s="13" t="s">
        <v>269</v>
      </c>
      <c r="E6" s="13" t="s">
        <v>270</v>
      </c>
      <c r="F6" s="13">
        <v>0</v>
      </c>
      <c r="G6" s="34" t="s">
        <v>271</v>
      </c>
    </row>
    <row r="7" ht="47.25" customHeight="1" spans="1:7">
      <c r="A7" s="35" t="s">
        <v>6</v>
      </c>
      <c r="B7" s="36"/>
      <c r="C7" s="37">
        <f>SUM(C4:C6)</f>
        <v>708716</v>
      </c>
      <c r="D7" s="30"/>
      <c r="E7" s="30"/>
      <c r="F7" s="38">
        <f>SUM(F4:F5)</f>
        <v>400000</v>
      </c>
      <c r="G7" s="26"/>
    </row>
    <row r="8" ht="49.5" customHeight="1"/>
    <row r="10" spans="4:4">
      <c r="D10" s="21"/>
    </row>
    <row r="12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5.25" customHeight="1"/>
    <row r="25" ht="30" customHeight="1"/>
    <row r="26" ht="30" customHeight="1"/>
    <row r="27" ht="30" customHeight="1"/>
    <row r="64" ht="30" customHeight="1"/>
    <row r="67" ht="31.5" customHeight="1"/>
    <row r="68" ht="30" customHeight="1"/>
    <row r="69" ht="35.25" customHeight="1"/>
    <row r="70" ht="30" customHeight="1"/>
    <row r="73" ht="30" customHeight="1"/>
  </sheetData>
  <mergeCells count="3">
    <mergeCell ref="A1:F1"/>
    <mergeCell ref="A2:G2"/>
    <mergeCell ref="A7:B7"/>
  </mergeCells>
  <pageMargins left="0.75" right="0.75" top="1" bottom="1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workbookViewId="0">
      <selection activeCell="D5" sqref="D5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8.62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290</v>
      </c>
      <c r="B1" s="2"/>
      <c r="C1" s="2"/>
      <c r="D1" s="2"/>
      <c r="E1" s="2"/>
      <c r="F1" s="2"/>
      <c r="G1" s="3"/>
    </row>
    <row r="2" ht="39.75" customHeight="1" spans="1:7">
      <c r="A2" s="4" t="s">
        <v>33</v>
      </c>
      <c r="B2" s="4"/>
      <c r="C2" s="5"/>
      <c r="D2" s="4"/>
      <c r="E2" s="4"/>
      <c r="F2" s="4"/>
      <c r="G2" s="4"/>
    </row>
    <row r="3" ht="57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48" customHeight="1" spans="1:7">
      <c r="A4" s="22">
        <v>1</v>
      </c>
      <c r="B4" s="10" t="s">
        <v>10</v>
      </c>
      <c r="C4" s="23">
        <v>157778.83</v>
      </c>
      <c r="D4" s="23" t="s">
        <v>273</v>
      </c>
      <c r="E4" s="24" t="s">
        <v>274</v>
      </c>
      <c r="F4" s="25">
        <v>0</v>
      </c>
      <c r="G4" s="26"/>
    </row>
    <row r="5" ht="46.5" customHeight="1" spans="1:7">
      <c r="A5" s="22">
        <v>2</v>
      </c>
      <c r="B5" s="10" t="s">
        <v>10</v>
      </c>
      <c r="C5" s="23">
        <v>44800</v>
      </c>
      <c r="D5" s="23" t="s">
        <v>273</v>
      </c>
      <c r="E5" s="24" t="s">
        <v>275</v>
      </c>
      <c r="F5" s="25">
        <v>0</v>
      </c>
      <c r="G5" s="26"/>
    </row>
    <row r="6" ht="49.5" customHeight="1" spans="1:7">
      <c r="A6" s="22">
        <v>3</v>
      </c>
      <c r="B6" s="10" t="s">
        <v>10</v>
      </c>
      <c r="C6" s="23">
        <v>150000</v>
      </c>
      <c r="D6" s="23" t="s">
        <v>276</v>
      </c>
      <c r="E6" s="24" t="s">
        <v>277</v>
      </c>
      <c r="F6" s="25">
        <v>0</v>
      </c>
      <c r="G6" s="27"/>
    </row>
    <row r="7" ht="46.5" customHeight="1" spans="1:7">
      <c r="A7" s="22">
        <v>4</v>
      </c>
      <c r="B7" s="10" t="s">
        <v>10</v>
      </c>
      <c r="C7" s="23">
        <v>100000</v>
      </c>
      <c r="D7" s="23" t="s">
        <v>278</v>
      </c>
      <c r="E7" s="24" t="s">
        <v>279</v>
      </c>
      <c r="F7" s="25">
        <v>0</v>
      </c>
      <c r="G7" s="27"/>
    </row>
    <row r="8" ht="37.5" customHeight="1" spans="1:7">
      <c r="A8" s="28" t="s">
        <v>6</v>
      </c>
      <c r="B8" s="28"/>
      <c r="C8" s="29">
        <f>C4+C5+C6+C7</f>
        <v>452578.83</v>
      </c>
      <c r="D8" s="30"/>
      <c r="E8" s="30"/>
      <c r="F8" s="20">
        <f>SUM(F4:F5)</f>
        <v>0</v>
      </c>
      <c r="G8" s="27"/>
    </row>
    <row r="10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5.25" customHeight="1"/>
    <row r="23" ht="30" customHeight="1"/>
    <row r="24" ht="30" customHeight="1"/>
    <row r="25" ht="30" customHeight="1"/>
    <row r="62" ht="30" customHeight="1"/>
    <row r="65" ht="31.5" customHeight="1"/>
    <row r="66" ht="30" customHeight="1"/>
    <row r="67" ht="35.25" customHeight="1"/>
    <row r="68" ht="30" customHeight="1"/>
    <row r="71" ht="30" customHeight="1"/>
  </sheetData>
  <mergeCells count="3">
    <mergeCell ref="A1:F1"/>
    <mergeCell ref="A2:G2"/>
    <mergeCell ref="A8:B8"/>
  </mergeCells>
  <pageMargins left="0.75" right="0.75" top="1" bottom="1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workbookViewId="0">
      <selection activeCell="H17" sqref="H17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6.2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291</v>
      </c>
      <c r="B1" s="2"/>
      <c r="C1" s="2"/>
      <c r="D1" s="2"/>
      <c r="E1" s="2"/>
      <c r="F1" s="2"/>
      <c r="G1" s="3"/>
    </row>
    <row r="2" ht="38.25" customHeight="1" spans="1:7">
      <c r="A2" s="4" t="s">
        <v>33</v>
      </c>
      <c r="B2" s="4"/>
      <c r="C2" s="5"/>
      <c r="D2" s="4"/>
      <c r="E2" s="4"/>
      <c r="F2" s="4"/>
      <c r="G2" s="4"/>
    </row>
    <row r="3" ht="51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43.5" customHeight="1" spans="1:7">
      <c r="A4" s="9">
        <v>1</v>
      </c>
      <c r="B4" s="10" t="s">
        <v>20</v>
      </c>
      <c r="C4" s="11">
        <v>190700</v>
      </c>
      <c r="D4" s="12" t="s">
        <v>280</v>
      </c>
      <c r="E4" s="13" t="s">
        <v>281</v>
      </c>
      <c r="F4" s="14"/>
      <c r="G4" s="15"/>
    </row>
    <row r="5" ht="43.5" customHeight="1" spans="1:7">
      <c r="A5" s="16" t="s">
        <v>6</v>
      </c>
      <c r="B5" s="17"/>
      <c r="C5" s="18">
        <v>190700</v>
      </c>
      <c r="D5" s="19"/>
      <c r="E5" s="19"/>
      <c r="F5" s="20"/>
      <c r="G5" s="15"/>
    </row>
    <row r="6" ht="49.5" customHeight="1"/>
    <row r="8" spans="4:4">
      <c r="D8" s="21"/>
    </row>
    <row r="10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5.25" customHeight="1"/>
    <row r="23" ht="30" customHeight="1"/>
    <row r="24" ht="30" customHeight="1"/>
    <row r="25" ht="30" customHeight="1"/>
    <row r="62" ht="30" customHeight="1"/>
    <row r="65" ht="31.5" customHeight="1"/>
    <row r="66" ht="30" customHeight="1"/>
    <row r="67" ht="35.25" customHeight="1"/>
    <row r="68" ht="30" customHeight="1"/>
    <row r="71" ht="30" customHeight="1"/>
  </sheetData>
  <mergeCells count="3">
    <mergeCell ref="A1:F1"/>
    <mergeCell ref="A2:G2"/>
    <mergeCell ref="A5:B5"/>
  </mergeCells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12.625"/>
  </cols>
  <sheetData>
    <row r="1" spans="1:1">
      <c r="A1">
        <f>腊山街道!C5+旧屋基乡!C8+板桥镇!C7+马街镇!C40+九龙街道!C6+富乐镇!C7+大水井乡!C9+阿岗镇!C20+老厂乡!C81</f>
        <v>41625986.97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2" sqref="A2:D2"/>
    </sheetView>
  </sheetViews>
  <sheetFormatPr defaultColWidth="9" defaultRowHeight="30" customHeight="1"/>
  <cols>
    <col min="1" max="1" width="12.375" style="80" customWidth="1"/>
    <col min="2" max="2" width="28.5" style="79" customWidth="1"/>
    <col min="3" max="3" width="31" style="81" customWidth="1"/>
    <col min="4" max="4" width="14" style="80" customWidth="1"/>
    <col min="5" max="5" width="34.125" style="80" customWidth="1"/>
    <col min="6" max="8" width="9" style="80"/>
    <col min="9" max="9" width="12.875" style="80" customWidth="1"/>
    <col min="10" max="10" width="16" style="80" customWidth="1"/>
    <col min="11" max="11" width="18" style="80" customWidth="1"/>
    <col min="12" max="16384" width="9" style="80"/>
  </cols>
  <sheetData>
    <row r="1" ht="23.25" customHeight="1" spans="1:4">
      <c r="A1" s="82" t="s">
        <v>23</v>
      </c>
      <c r="B1" s="83"/>
      <c r="C1" s="84"/>
      <c r="D1" s="82"/>
    </row>
    <row r="2" ht="31.5" customHeight="1" spans="1:4">
      <c r="A2" s="85" t="s">
        <v>24</v>
      </c>
      <c r="B2" s="86"/>
      <c r="C2" s="87"/>
      <c r="D2" s="85"/>
    </row>
    <row r="3" customHeight="1" spans="1:4">
      <c r="A3" s="88" t="s">
        <v>2</v>
      </c>
      <c r="B3" s="89" t="s">
        <v>25</v>
      </c>
      <c r="C3" s="90" t="s">
        <v>4</v>
      </c>
      <c r="D3" s="91" t="s">
        <v>5</v>
      </c>
    </row>
    <row r="4" ht="5.1" customHeight="1" spans="1:4">
      <c r="A4" s="88"/>
      <c r="B4" s="89"/>
      <c r="C4" s="90"/>
      <c r="D4" s="91"/>
    </row>
    <row r="5" ht="27.95" customHeight="1" spans="1:4">
      <c r="A5" s="92" t="s">
        <v>6</v>
      </c>
      <c r="B5" s="93"/>
      <c r="C5" s="94">
        <f>C6+C10+C12+C14+C16+C18+C20+C22+C25</f>
        <v>41625986.97</v>
      </c>
      <c r="D5" s="95"/>
    </row>
    <row r="6" s="79" customFormat="1" ht="27.95" customHeight="1" spans="1:4">
      <c r="A6" s="96" t="s">
        <v>7</v>
      </c>
      <c r="B6" s="96" t="s">
        <v>9</v>
      </c>
      <c r="C6" s="97">
        <f>C7+C8+C9</f>
        <v>27796986.73</v>
      </c>
      <c r="D6" s="98"/>
    </row>
    <row r="7" s="79" customFormat="1" ht="27.95" customHeight="1" spans="1:4">
      <c r="A7" s="96"/>
      <c r="B7" s="99" t="s">
        <v>8</v>
      </c>
      <c r="C7" s="100">
        <v>6856000</v>
      </c>
      <c r="D7" s="98"/>
    </row>
    <row r="8" s="79" customFormat="1" ht="24" customHeight="1" spans="1:4">
      <c r="A8" s="96"/>
      <c r="B8" s="99" t="s">
        <v>22</v>
      </c>
      <c r="C8" s="100">
        <v>16229008</v>
      </c>
      <c r="D8" s="98"/>
    </row>
    <row r="9" s="79" customFormat="1" ht="27.95" customHeight="1" spans="1:4">
      <c r="A9" s="96"/>
      <c r="B9" s="99" t="s">
        <v>13</v>
      </c>
      <c r="C9" s="100">
        <v>4711978.73</v>
      </c>
      <c r="D9" s="98"/>
    </row>
    <row r="10" s="79" customFormat="1" ht="27.95" customHeight="1" spans="1:4">
      <c r="A10" s="96" t="s">
        <v>11</v>
      </c>
      <c r="B10" s="96" t="s">
        <v>14</v>
      </c>
      <c r="C10" s="97">
        <v>5804148.85</v>
      </c>
      <c r="D10" s="98"/>
    </row>
    <row r="11" s="79" customFormat="1" ht="27.95" customHeight="1" spans="1:11">
      <c r="A11" s="96"/>
      <c r="B11" s="99" t="s">
        <v>13</v>
      </c>
      <c r="C11" s="100">
        <v>5804148.85</v>
      </c>
      <c r="D11" s="98"/>
      <c r="G11" s="101"/>
      <c r="H11" s="102"/>
      <c r="I11" s="102"/>
      <c r="J11" s="108"/>
      <c r="K11" s="101"/>
    </row>
    <row r="12" s="79" customFormat="1" ht="24" customHeight="1" spans="1:11">
      <c r="A12" s="96" t="s">
        <v>21</v>
      </c>
      <c r="B12" s="103" t="s">
        <v>15</v>
      </c>
      <c r="C12" s="97">
        <v>1267406.6</v>
      </c>
      <c r="D12" s="98"/>
      <c r="G12" s="101"/>
      <c r="H12" s="102"/>
      <c r="I12" s="102"/>
      <c r="J12" s="101"/>
      <c r="K12" s="101"/>
    </row>
    <row r="13" s="79" customFormat="1" ht="27.95" customHeight="1" spans="1:11">
      <c r="A13" s="96"/>
      <c r="B13" s="99" t="s">
        <v>13</v>
      </c>
      <c r="C13" s="100">
        <v>1267406.6</v>
      </c>
      <c r="D13" s="98"/>
      <c r="G13" s="101"/>
      <c r="H13" s="102"/>
      <c r="I13" s="102"/>
      <c r="J13" s="109"/>
      <c r="K13" s="101"/>
    </row>
    <row r="14" s="79" customFormat="1" ht="27.95" customHeight="1" spans="1:11">
      <c r="A14" s="96" t="s">
        <v>26</v>
      </c>
      <c r="B14" s="96" t="s">
        <v>16</v>
      </c>
      <c r="C14" s="37">
        <v>324300</v>
      </c>
      <c r="D14" s="98"/>
      <c r="G14" s="101"/>
      <c r="H14" s="102"/>
      <c r="I14" s="102"/>
      <c r="J14" s="108"/>
      <c r="K14" s="101"/>
    </row>
    <row r="15" s="79" customFormat="1" ht="27.95" customHeight="1" spans="1:11">
      <c r="A15" s="96"/>
      <c r="B15" s="99" t="s">
        <v>13</v>
      </c>
      <c r="C15" s="100">
        <v>324300</v>
      </c>
      <c r="D15" s="98"/>
      <c r="G15" s="101"/>
      <c r="H15" s="102"/>
      <c r="I15" s="102"/>
      <c r="J15" s="108"/>
      <c r="K15" s="101"/>
    </row>
    <row r="16" s="79" customFormat="1" ht="27.95" customHeight="1" spans="1:11">
      <c r="A16" s="96" t="s">
        <v>27</v>
      </c>
      <c r="B16" s="96" t="s">
        <v>17</v>
      </c>
      <c r="C16" s="97">
        <v>143835</v>
      </c>
      <c r="D16" s="98"/>
      <c r="G16" s="101"/>
      <c r="H16" s="102"/>
      <c r="I16" s="102"/>
      <c r="J16" s="108"/>
      <c r="K16" s="101"/>
    </row>
    <row r="17" s="79" customFormat="1" ht="27.95" customHeight="1" spans="1:11">
      <c r="A17" s="96"/>
      <c r="B17" s="99" t="s">
        <v>13</v>
      </c>
      <c r="C17" s="100">
        <v>143835</v>
      </c>
      <c r="D17" s="98"/>
      <c r="G17" s="101"/>
      <c r="H17" s="102"/>
      <c r="I17" s="102"/>
      <c r="J17" s="108"/>
      <c r="K17" s="101"/>
    </row>
    <row r="18" s="79" customFormat="1" ht="27.95" customHeight="1" spans="1:11">
      <c r="A18" s="96" t="s">
        <v>28</v>
      </c>
      <c r="B18" s="96" t="s">
        <v>18</v>
      </c>
      <c r="C18" s="97">
        <v>4937314.96</v>
      </c>
      <c r="D18" s="98"/>
      <c r="G18" s="101"/>
      <c r="H18" s="102"/>
      <c r="I18" s="102"/>
      <c r="J18" s="109"/>
      <c r="K18" s="101"/>
    </row>
    <row r="19" s="79" customFormat="1" ht="27.95" customHeight="1" spans="1:11">
      <c r="A19" s="96"/>
      <c r="B19" s="99" t="s">
        <v>13</v>
      </c>
      <c r="C19" s="104">
        <v>4937314.96</v>
      </c>
      <c r="D19" s="98"/>
      <c r="H19" s="102"/>
      <c r="I19" s="102"/>
      <c r="J19" s="101"/>
      <c r="K19" s="101"/>
    </row>
    <row r="20" s="79" customFormat="1" ht="27.95" customHeight="1" spans="1:11">
      <c r="A20" s="96" t="s">
        <v>29</v>
      </c>
      <c r="B20" s="96" t="s">
        <v>19</v>
      </c>
      <c r="C20" s="97">
        <v>708716</v>
      </c>
      <c r="D20" s="98"/>
      <c r="H20" s="102"/>
      <c r="I20" s="102"/>
      <c r="J20" s="101"/>
      <c r="K20" s="101"/>
    </row>
    <row r="21" s="79" customFormat="1" ht="27.95" customHeight="1" spans="1:11">
      <c r="A21" s="96"/>
      <c r="B21" s="99" t="s">
        <v>13</v>
      </c>
      <c r="C21" s="100">
        <v>708716</v>
      </c>
      <c r="D21" s="98"/>
      <c r="H21" s="102"/>
      <c r="I21" s="102"/>
      <c r="J21" s="108"/>
      <c r="K21" s="101"/>
    </row>
    <row r="22" s="79" customFormat="1" ht="20.25" customHeight="1" spans="1:4">
      <c r="A22" s="103" t="s">
        <v>30</v>
      </c>
      <c r="B22" s="103" t="s">
        <v>10</v>
      </c>
      <c r="C22" s="97">
        <f>C23+C24</f>
        <v>452578.83</v>
      </c>
      <c r="D22" s="98"/>
    </row>
    <row r="23" s="79" customFormat="1" ht="27.95" customHeight="1" spans="1:4">
      <c r="A23" s="103"/>
      <c r="B23" s="99" t="s">
        <v>8</v>
      </c>
      <c r="C23" s="105">
        <v>250000</v>
      </c>
      <c r="D23" s="98"/>
    </row>
    <row r="24" ht="27.95" customHeight="1" spans="1:4">
      <c r="A24" s="106"/>
      <c r="B24" s="99" t="s">
        <v>13</v>
      </c>
      <c r="C24" s="99">
        <v>202578.83</v>
      </c>
      <c r="D24" s="107"/>
    </row>
    <row r="25" ht="27.95" customHeight="1" spans="1:4">
      <c r="A25" s="106" t="s">
        <v>31</v>
      </c>
      <c r="B25" s="103" t="s">
        <v>20</v>
      </c>
      <c r="C25" s="97">
        <v>190700</v>
      </c>
      <c r="D25" s="106"/>
    </row>
    <row r="26" ht="27.95" customHeight="1" spans="1:4">
      <c r="A26" s="106"/>
      <c r="B26" s="99" t="s">
        <v>13</v>
      </c>
      <c r="C26" s="100">
        <v>190700</v>
      </c>
      <c r="D26" s="107"/>
    </row>
  </sheetData>
  <mergeCells count="6">
    <mergeCell ref="A1:D1"/>
    <mergeCell ref="A2:D2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"/>
  <sheetViews>
    <sheetView zoomScale="115" zoomScaleNormal="115" topLeftCell="A16" workbookViewId="0">
      <selection activeCell="D16" sqref="D16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21.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0.1" customHeight="1" spans="1:7">
      <c r="A1" s="67" t="s">
        <v>32</v>
      </c>
      <c r="B1" s="67"/>
      <c r="C1" s="68"/>
      <c r="D1" s="67"/>
      <c r="E1" s="67"/>
      <c r="F1" s="67"/>
      <c r="G1" s="69"/>
    </row>
    <row r="2" ht="27.75" customHeight="1" spans="1:7">
      <c r="A2" s="4" t="s">
        <v>33</v>
      </c>
      <c r="B2" s="4"/>
      <c r="C2" s="5"/>
      <c r="D2" s="4"/>
      <c r="E2" s="4"/>
      <c r="F2" s="4"/>
      <c r="G2" s="4"/>
    </row>
    <row r="3" ht="39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42" customHeight="1" spans="1:7">
      <c r="A4" s="52">
        <v>1</v>
      </c>
      <c r="B4" s="53" t="s">
        <v>9</v>
      </c>
      <c r="C4" s="53">
        <v>160000</v>
      </c>
      <c r="D4" s="53" t="s">
        <v>39</v>
      </c>
      <c r="E4" s="10" t="s">
        <v>40</v>
      </c>
      <c r="F4" s="53">
        <v>500000</v>
      </c>
      <c r="G4" s="53" t="s">
        <v>41</v>
      </c>
    </row>
    <row r="5" ht="42" customHeight="1" spans="1:7">
      <c r="A5" s="52">
        <v>2</v>
      </c>
      <c r="B5" s="53" t="s">
        <v>9</v>
      </c>
      <c r="C5" s="53">
        <v>360000</v>
      </c>
      <c r="D5" s="53" t="s">
        <v>39</v>
      </c>
      <c r="E5" s="10" t="s">
        <v>42</v>
      </c>
      <c r="F5" s="53">
        <v>250000</v>
      </c>
      <c r="G5" s="53"/>
    </row>
    <row r="6" ht="42" customHeight="1" spans="1:7">
      <c r="A6" s="52">
        <v>3</v>
      </c>
      <c r="B6" s="53" t="s">
        <v>9</v>
      </c>
      <c r="C6" s="53">
        <v>360000</v>
      </c>
      <c r="D6" s="53" t="s">
        <v>39</v>
      </c>
      <c r="E6" s="10" t="s">
        <v>43</v>
      </c>
      <c r="F6" s="53">
        <v>0</v>
      </c>
      <c r="G6" s="53"/>
    </row>
    <row r="7" ht="42" customHeight="1" spans="1:7">
      <c r="A7" s="52">
        <v>4</v>
      </c>
      <c r="B7" s="53" t="s">
        <v>9</v>
      </c>
      <c r="C7" s="53">
        <v>160000</v>
      </c>
      <c r="D7" s="53" t="s">
        <v>39</v>
      </c>
      <c r="E7" s="10" t="s">
        <v>44</v>
      </c>
      <c r="F7" s="53">
        <v>500000</v>
      </c>
      <c r="G7" s="53"/>
    </row>
    <row r="8" ht="42" customHeight="1" spans="1:7">
      <c r="A8" s="52">
        <v>5</v>
      </c>
      <c r="B8" s="53" t="s">
        <v>9</v>
      </c>
      <c r="C8" s="53">
        <v>400000</v>
      </c>
      <c r="D8" s="53" t="s">
        <v>39</v>
      </c>
      <c r="E8" s="10" t="s">
        <v>45</v>
      </c>
      <c r="F8" s="53">
        <v>200000</v>
      </c>
      <c r="G8" s="53"/>
    </row>
    <row r="9" ht="42" customHeight="1" spans="1:7">
      <c r="A9" s="52">
        <v>6</v>
      </c>
      <c r="B9" s="53" t="s">
        <v>9</v>
      </c>
      <c r="C9" s="53">
        <v>560000</v>
      </c>
      <c r="D9" s="53" t="s">
        <v>39</v>
      </c>
      <c r="E9" s="10" t="s">
        <v>46</v>
      </c>
      <c r="F9" s="53">
        <v>0</v>
      </c>
      <c r="G9" s="53"/>
    </row>
    <row r="10" ht="39" customHeight="1" spans="1:7">
      <c r="A10" s="52">
        <v>7</v>
      </c>
      <c r="B10" s="53" t="s">
        <v>9</v>
      </c>
      <c r="C10" s="53">
        <v>400000</v>
      </c>
      <c r="D10" s="53" t="s">
        <v>39</v>
      </c>
      <c r="E10" s="10" t="s">
        <v>47</v>
      </c>
      <c r="F10" s="53">
        <v>200000</v>
      </c>
      <c r="G10" s="53" t="s">
        <v>48</v>
      </c>
    </row>
    <row r="11" ht="36" customHeight="1" spans="1:7">
      <c r="A11" s="52">
        <v>8</v>
      </c>
      <c r="B11" s="53" t="s">
        <v>9</v>
      </c>
      <c r="C11" s="53">
        <v>336000</v>
      </c>
      <c r="D11" s="53" t="s">
        <v>39</v>
      </c>
      <c r="E11" s="10" t="s">
        <v>49</v>
      </c>
      <c r="F11" s="53">
        <v>280000</v>
      </c>
      <c r="G11" s="53"/>
    </row>
    <row r="12" ht="39.95" customHeight="1" spans="1:7">
      <c r="A12" s="52">
        <v>9</v>
      </c>
      <c r="B12" s="53" t="s">
        <v>9</v>
      </c>
      <c r="C12" s="53">
        <v>240000</v>
      </c>
      <c r="D12" s="53" t="s">
        <v>39</v>
      </c>
      <c r="E12" s="10" t="s">
        <v>50</v>
      </c>
      <c r="F12" s="53">
        <v>400000</v>
      </c>
      <c r="G12" s="53"/>
    </row>
    <row r="13" ht="42.95" customHeight="1" spans="1:7">
      <c r="A13" s="52">
        <v>10</v>
      </c>
      <c r="B13" s="53" t="s">
        <v>9</v>
      </c>
      <c r="C13" s="53">
        <v>400000</v>
      </c>
      <c r="D13" s="53" t="s">
        <v>39</v>
      </c>
      <c r="E13" s="10" t="s">
        <v>51</v>
      </c>
      <c r="F13" s="53">
        <v>200000</v>
      </c>
      <c r="G13" s="53"/>
    </row>
    <row r="14" ht="47.1" customHeight="1" spans="1:7">
      <c r="A14" s="52">
        <v>11</v>
      </c>
      <c r="B14" s="53" t="s">
        <v>9</v>
      </c>
      <c r="C14" s="53">
        <v>200000</v>
      </c>
      <c r="D14" s="53" t="s">
        <v>52</v>
      </c>
      <c r="E14" s="10" t="s">
        <v>53</v>
      </c>
      <c r="F14" s="53">
        <v>0</v>
      </c>
      <c r="G14" s="53"/>
    </row>
    <row r="15" ht="48" customHeight="1" spans="1:7">
      <c r="A15" s="52">
        <v>12</v>
      </c>
      <c r="B15" s="53" t="s">
        <v>9</v>
      </c>
      <c r="C15" s="53">
        <v>200000</v>
      </c>
      <c r="D15" s="53" t="s">
        <v>54</v>
      </c>
      <c r="E15" s="10" t="s">
        <v>55</v>
      </c>
      <c r="F15" s="53">
        <v>0</v>
      </c>
      <c r="G15" s="53"/>
    </row>
    <row r="16" ht="48.95" customHeight="1" spans="1:7">
      <c r="A16" s="52">
        <v>13</v>
      </c>
      <c r="B16" s="53" t="s">
        <v>9</v>
      </c>
      <c r="C16" s="53">
        <v>160000</v>
      </c>
      <c r="D16" s="53" t="s">
        <v>56</v>
      </c>
      <c r="E16" s="10"/>
      <c r="F16" s="53">
        <v>0</v>
      </c>
      <c r="G16" s="53"/>
    </row>
    <row r="17" ht="42" customHeight="1" spans="1:7">
      <c r="A17" s="35" t="s">
        <v>57</v>
      </c>
      <c r="B17" s="36"/>
      <c r="C17" s="57">
        <f>SUM(C4:C16)</f>
        <v>3936000</v>
      </c>
      <c r="D17" s="57"/>
      <c r="E17" s="57"/>
      <c r="F17" s="57">
        <f>SUM(F4:F16)</f>
        <v>2530000</v>
      </c>
      <c r="G17" s="57"/>
    </row>
    <row r="18" ht="42" customHeight="1" spans="1:7">
      <c r="A18" s="52">
        <v>1</v>
      </c>
      <c r="B18" s="53" t="s">
        <v>9</v>
      </c>
      <c r="C18" s="53">
        <v>50000</v>
      </c>
      <c r="D18" s="53" t="s">
        <v>58</v>
      </c>
      <c r="E18" s="10" t="s">
        <v>59</v>
      </c>
      <c r="F18" s="53">
        <v>150000</v>
      </c>
      <c r="G18" s="53"/>
    </row>
    <row r="19" ht="42" customHeight="1" spans="1:7">
      <c r="A19" s="52">
        <v>2</v>
      </c>
      <c r="B19" s="53" t="s">
        <v>9</v>
      </c>
      <c r="C19" s="53">
        <v>100000</v>
      </c>
      <c r="D19" s="53" t="s">
        <v>60</v>
      </c>
      <c r="E19" s="10" t="s">
        <v>61</v>
      </c>
      <c r="F19" s="53">
        <v>100000</v>
      </c>
      <c r="G19" s="53"/>
    </row>
    <row r="20" ht="44.25" customHeight="1" spans="1:7">
      <c r="A20" s="52">
        <v>3</v>
      </c>
      <c r="B20" s="53" t="s">
        <v>9</v>
      </c>
      <c r="C20" s="53">
        <v>50000</v>
      </c>
      <c r="D20" s="53" t="s">
        <v>58</v>
      </c>
      <c r="E20" s="10" t="s">
        <v>62</v>
      </c>
      <c r="F20" s="53">
        <v>150000</v>
      </c>
      <c r="G20" s="53"/>
    </row>
    <row r="21" ht="44.25" customHeight="1" spans="1:7">
      <c r="A21" s="52">
        <v>4</v>
      </c>
      <c r="B21" s="53" t="s">
        <v>9</v>
      </c>
      <c r="C21" s="53">
        <v>50000</v>
      </c>
      <c r="D21" s="53" t="s">
        <v>58</v>
      </c>
      <c r="E21" s="10" t="s">
        <v>63</v>
      </c>
      <c r="F21" s="53">
        <v>150000</v>
      </c>
      <c r="G21" s="53"/>
    </row>
    <row r="22" ht="54.75" customHeight="1" spans="1:7">
      <c r="A22" s="52">
        <v>5</v>
      </c>
      <c r="B22" s="53" t="s">
        <v>9</v>
      </c>
      <c r="C22" s="53">
        <v>200000</v>
      </c>
      <c r="D22" s="53" t="s">
        <v>58</v>
      </c>
      <c r="E22" s="10" t="s">
        <v>64</v>
      </c>
      <c r="F22" s="53">
        <v>0</v>
      </c>
      <c r="G22" s="53"/>
    </row>
    <row r="23" ht="42" customHeight="1" spans="1:7">
      <c r="A23" s="52">
        <v>6</v>
      </c>
      <c r="B23" s="53" t="s">
        <v>9</v>
      </c>
      <c r="C23" s="53">
        <v>150000</v>
      </c>
      <c r="D23" s="53" t="s">
        <v>58</v>
      </c>
      <c r="E23" s="10" t="s">
        <v>65</v>
      </c>
      <c r="F23" s="53">
        <v>0</v>
      </c>
      <c r="G23" s="53"/>
    </row>
    <row r="24" ht="42" customHeight="1" spans="1:7">
      <c r="A24" s="52">
        <v>7</v>
      </c>
      <c r="B24" s="53" t="s">
        <v>9</v>
      </c>
      <c r="C24" s="53">
        <v>200000</v>
      </c>
      <c r="D24" s="53" t="s">
        <v>66</v>
      </c>
      <c r="E24" s="10" t="s">
        <v>67</v>
      </c>
      <c r="F24" s="53">
        <v>0</v>
      </c>
      <c r="G24" s="53"/>
    </row>
    <row r="25" ht="42" customHeight="1" spans="1:7">
      <c r="A25" s="52">
        <v>8</v>
      </c>
      <c r="B25" s="53" t="s">
        <v>9</v>
      </c>
      <c r="C25" s="53">
        <v>200000</v>
      </c>
      <c r="D25" s="53" t="s">
        <v>68</v>
      </c>
      <c r="E25" s="53" t="s">
        <v>69</v>
      </c>
      <c r="F25" s="53">
        <v>0</v>
      </c>
      <c r="G25" s="53"/>
    </row>
    <row r="26" ht="34.5" customHeight="1" spans="1:7">
      <c r="A26" s="35" t="s">
        <v>70</v>
      </c>
      <c r="B26" s="36"/>
      <c r="C26" s="57">
        <f>SUM(C18:C25)</f>
        <v>1000000</v>
      </c>
      <c r="D26" s="57"/>
      <c r="E26" s="57"/>
      <c r="F26" s="57">
        <f>SUM(F18:F25)</f>
        <v>550000</v>
      </c>
      <c r="G26" s="57"/>
    </row>
    <row r="27" ht="34.5" customHeight="1" spans="1:7">
      <c r="A27" s="52">
        <v>1</v>
      </c>
      <c r="B27" s="53" t="s">
        <v>9</v>
      </c>
      <c r="C27" s="53">
        <v>240000</v>
      </c>
      <c r="D27" s="53" t="s">
        <v>71</v>
      </c>
      <c r="E27" s="53" t="s">
        <v>72</v>
      </c>
      <c r="F27" s="53">
        <v>0</v>
      </c>
      <c r="G27" s="58"/>
    </row>
    <row r="28" ht="34.5" customHeight="1" spans="1:7">
      <c r="A28" s="52">
        <v>2</v>
      </c>
      <c r="B28" s="53" t="s">
        <v>9</v>
      </c>
      <c r="C28" s="53">
        <v>240000</v>
      </c>
      <c r="D28" s="53" t="s">
        <v>71</v>
      </c>
      <c r="E28" s="53" t="s">
        <v>73</v>
      </c>
      <c r="F28" s="53">
        <v>0</v>
      </c>
      <c r="G28" s="53"/>
    </row>
    <row r="29" ht="34.5" customHeight="1" spans="1:7">
      <c r="A29" s="52">
        <v>3</v>
      </c>
      <c r="B29" s="53" t="s">
        <v>9</v>
      </c>
      <c r="C29" s="53">
        <v>240000</v>
      </c>
      <c r="D29" s="53" t="s">
        <v>71</v>
      </c>
      <c r="E29" s="53" t="s">
        <v>74</v>
      </c>
      <c r="F29" s="53">
        <v>0</v>
      </c>
      <c r="G29" s="53"/>
    </row>
    <row r="30" ht="34.5" customHeight="1" spans="1:7">
      <c r="A30" s="52">
        <v>4</v>
      </c>
      <c r="B30" s="53" t="s">
        <v>9</v>
      </c>
      <c r="C30" s="53">
        <v>240000</v>
      </c>
      <c r="D30" s="53" t="s">
        <v>71</v>
      </c>
      <c r="E30" s="53" t="s">
        <v>75</v>
      </c>
      <c r="F30" s="53">
        <v>0</v>
      </c>
      <c r="G30" s="53"/>
    </row>
    <row r="31" ht="34.5" customHeight="1" spans="1:7">
      <c r="A31" s="52">
        <v>5</v>
      </c>
      <c r="B31" s="53" t="s">
        <v>9</v>
      </c>
      <c r="C31" s="53">
        <v>240000</v>
      </c>
      <c r="D31" s="53" t="s">
        <v>71</v>
      </c>
      <c r="E31" s="53" t="s">
        <v>76</v>
      </c>
      <c r="F31" s="53">
        <v>0</v>
      </c>
      <c r="G31" s="53" t="s">
        <v>77</v>
      </c>
    </row>
    <row r="32" ht="34.5" customHeight="1" spans="1:7">
      <c r="A32" s="52">
        <v>6</v>
      </c>
      <c r="B32" s="53" t="s">
        <v>9</v>
      </c>
      <c r="C32" s="53">
        <v>240000</v>
      </c>
      <c r="D32" s="53" t="s">
        <v>71</v>
      </c>
      <c r="E32" s="53" t="s">
        <v>78</v>
      </c>
      <c r="F32" s="53">
        <v>0</v>
      </c>
      <c r="G32" s="53" t="s">
        <v>79</v>
      </c>
    </row>
    <row r="33" ht="42" customHeight="1" spans="1:7">
      <c r="A33" s="52">
        <v>7</v>
      </c>
      <c r="B33" s="53" t="s">
        <v>9</v>
      </c>
      <c r="C33" s="53">
        <v>240000</v>
      </c>
      <c r="D33" s="53" t="s">
        <v>71</v>
      </c>
      <c r="E33" s="53" t="s">
        <v>80</v>
      </c>
      <c r="F33" s="53">
        <v>0</v>
      </c>
      <c r="G33" s="55"/>
    </row>
    <row r="34" ht="34.5" customHeight="1" spans="1:7">
      <c r="A34" s="52">
        <v>8</v>
      </c>
      <c r="B34" s="53" t="s">
        <v>9</v>
      </c>
      <c r="C34" s="53">
        <v>240000</v>
      </c>
      <c r="D34" s="53" t="s">
        <v>71</v>
      </c>
      <c r="E34" s="53" t="s">
        <v>81</v>
      </c>
      <c r="F34" s="53">
        <v>0</v>
      </c>
      <c r="G34" s="55"/>
    </row>
    <row r="35" ht="34.5" customHeight="1" spans="1:7">
      <c r="A35" s="16" t="s">
        <v>71</v>
      </c>
      <c r="B35" s="17"/>
      <c r="C35" s="57">
        <v>1920000</v>
      </c>
      <c r="D35" s="57"/>
      <c r="E35" s="57"/>
      <c r="F35" s="57">
        <v>0</v>
      </c>
      <c r="G35" s="57"/>
    </row>
    <row r="36" ht="55.5" customHeight="1" spans="1:7">
      <c r="A36" s="51">
        <v>1</v>
      </c>
      <c r="B36" s="53" t="s">
        <v>9</v>
      </c>
      <c r="C36" s="53">
        <v>920000</v>
      </c>
      <c r="D36" s="10" t="s">
        <v>82</v>
      </c>
      <c r="E36" s="53" t="s">
        <v>83</v>
      </c>
      <c r="F36" s="53">
        <v>0</v>
      </c>
      <c r="G36" s="53">
        <v>4.6</v>
      </c>
    </row>
    <row r="37" ht="55.5" customHeight="1" spans="1:7">
      <c r="A37" s="51">
        <v>2</v>
      </c>
      <c r="B37" s="53" t="s">
        <v>9</v>
      </c>
      <c r="C37" s="53">
        <v>1040000</v>
      </c>
      <c r="D37" s="10" t="s">
        <v>84</v>
      </c>
      <c r="E37" s="53" t="s">
        <v>85</v>
      </c>
      <c r="F37" s="53">
        <v>500000</v>
      </c>
      <c r="G37" s="53">
        <v>7.2</v>
      </c>
    </row>
    <row r="38" ht="57" customHeight="1" spans="1:7">
      <c r="A38" s="51">
        <v>3</v>
      </c>
      <c r="B38" s="53" t="s">
        <v>9</v>
      </c>
      <c r="C38" s="53">
        <v>1280000</v>
      </c>
      <c r="D38" s="10" t="s">
        <v>86</v>
      </c>
      <c r="E38" s="53" t="s">
        <v>87</v>
      </c>
      <c r="F38" s="53">
        <v>0</v>
      </c>
      <c r="G38" s="53">
        <v>6.4</v>
      </c>
    </row>
    <row r="39" ht="56.1" customHeight="1" spans="1:7">
      <c r="A39" s="51">
        <v>4</v>
      </c>
      <c r="B39" s="53" t="s">
        <v>9</v>
      </c>
      <c r="C39" s="53">
        <v>560000</v>
      </c>
      <c r="D39" s="10" t="s">
        <v>88</v>
      </c>
      <c r="E39" s="53" t="s">
        <v>89</v>
      </c>
      <c r="F39" s="53">
        <v>0</v>
      </c>
      <c r="G39" s="53">
        <v>2.8</v>
      </c>
    </row>
    <row r="40" ht="54" customHeight="1" spans="1:7">
      <c r="A40" s="51">
        <v>5</v>
      </c>
      <c r="B40" s="53" t="s">
        <v>9</v>
      </c>
      <c r="C40" s="53">
        <v>440000</v>
      </c>
      <c r="D40" s="10" t="s">
        <v>90</v>
      </c>
      <c r="E40" s="53" t="s">
        <v>91</v>
      </c>
      <c r="F40" s="53">
        <v>200000</v>
      </c>
      <c r="G40" s="53">
        <v>3</v>
      </c>
    </row>
    <row r="41" ht="63" customHeight="1" spans="1:7">
      <c r="A41" s="51">
        <v>6</v>
      </c>
      <c r="B41" s="53" t="s">
        <v>9</v>
      </c>
      <c r="C41" s="53">
        <v>740000</v>
      </c>
      <c r="D41" s="10" t="s">
        <v>92</v>
      </c>
      <c r="E41" s="53" t="s">
        <v>93</v>
      </c>
      <c r="F41" s="53">
        <v>0</v>
      </c>
      <c r="G41" s="53">
        <v>3.7</v>
      </c>
    </row>
    <row r="42" ht="54" customHeight="1" spans="1:7">
      <c r="A42" s="51">
        <v>7</v>
      </c>
      <c r="B42" s="53" t="s">
        <v>9</v>
      </c>
      <c r="C42" s="53">
        <v>600000</v>
      </c>
      <c r="D42" s="10" t="s">
        <v>94</v>
      </c>
      <c r="E42" s="53" t="s">
        <v>95</v>
      </c>
      <c r="F42" s="53">
        <v>400000</v>
      </c>
      <c r="G42" s="53">
        <v>4.6</v>
      </c>
    </row>
    <row r="43" ht="54" customHeight="1" spans="1:7">
      <c r="A43" s="51">
        <v>8</v>
      </c>
      <c r="B43" s="53" t="s">
        <v>9</v>
      </c>
      <c r="C43" s="53">
        <v>760000</v>
      </c>
      <c r="D43" s="10" t="s">
        <v>96</v>
      </c>
      <c r="E43" s="53" t="s">
        <v>97</v>
      </c>
      <c r="F43" s="53">
        <v>0</v>
      </c>
      <c r="G43" s="53">
        <v>3.8</v>
      </c>
    </row>
    <row r="44" ht="51.95" customHeight="1" spans="1:7">
      <c r="A44" s="51">
        <v>9</v>
      </c>
      <c r="B44" s="10" t="s">
        <v>9</v>
      </c>
      <c r="C44" s="10">
        <v>1640000</v>
      </c>
      <c r="D44" s="10" t="s">
        <v>98</v>
      </c>
      <c r="E44" s="10" t="s">
        <v>99</v>
      </c>
      <c r="F44" s="10">
        <v>500000</v>
      </c>
      <c r="G44" s="10">
        <v>10.2</v>
      </c>
    </row>
    <row r="45" ht="50.1" customHeight="1" spans="1:7">
      <c r="A45" s="51">
        <v>10</v>
      </c>
      <c r="B45" s="10" t="s">
        <v>9</v>
      </c>
      <c r="C45" s="10">
        <v>0</v>
      </c>
      <c r="D45" s="10" t="s">
        <v>100</v>
      </c>
      <c r="E45" s="10" t="s">
        <v>101</v>
      </c>
      <c r="F45" s="10"/>
      <c r="G45" s="10"/>
    </row>
    <row r="46" ht="48.95" customHeight="1" spans="1:7">
      <c r="A46" s="51">
        <v>11</v>
      </c>
      <c r="B46" s="53" t="s">
        <v>9</v>
      </c>
      <c r="C46" s="53">
        <v>320000</v>
      </c>
      <c r="D46" s="10" t="s">
        <v>102</v>
      </c>
      <c r="E46" s="53" t="s">
        <v>103</v>
      </c>
      <c r="F46" s="53">
        <v>100000</v>
      </c>
      <c r="G46" s="53">
        <v>2</v>
      </c>
    </row>
    <row r="47" ht="51.95" customHeight="1" spans="1:7">
      <c r="A47" s="51">
        <v>12</v>
      </c>
      <c r="B47" s="53" t="s">
        <v>9</v>
      </c>
      <c r="C47" s="53">
        <v>600000</v>
      </c>
      <c r="D47" s="10" t="s">
        <v>104</v>
      </c>
      <c r="E47" s="53" t="s">
        <v>105</v>
      </c>
      <c r="F47" s="53">
        <v>0</v>
      </c>
      <c r="G47" s="53">
        <v>3</v>
      </c>
    </row>
    <row r="48" ht="52.5" customHeight="1" spans="1:7">
      <c r="A48" s="51">
        <v>13</v>
      </c>
      <c r="B48" s="53" t="s">
        <v>9</v>
      </c>
      <c r="C48" s="53">
        <v>420000</v>
      </c>
      <c r="D48" s="10" t="s">
        <v>106</v>
      </c>
      <c r="E48" s="53" t="s">
        <v>107</v>
      </c>
      <c r="F48" s="53">
        <v>800000</v>
      </c>
      <c r="G48" s="53">
        <v>5.3</v>
      </c>
    </row>
    <row r="49" ht="52.5" customHeight="1" spans="1:7">
      <c r="A49" s="51">
        <v>14</v>
      </c>
      <c r="B49" s="53" t="s">
        <v>9</v>
      </c>
      <c r="C49" s="53">
        <v>1540000</v>
      </c>
      <c r="D49" s="10" t="s">
        <v>108</v>
      </c>
      <c r="E49" s="53" t="s">
        <v>109</v>
      </c>
      <c r="F49" s="53">
        <v>0</v>
      </c>
      <c r="G49" s="53">
        <v>7.7</v>
      </c>
    </row>
    <row r="50" ht="52.5" customHeight="1" spans="1:7">
      <c r="A50" s="51">
        <v>15</v>
      </c>
      <c r="B50" s="53" t="s">
        <v>9</v>
      </c>
      <c r="C50" s="53">
        <v>1480000</v>
      </c>
      <c r="D50" s="10" t="s">
        <v>110</v>
      </c>
      <c r="E50" s="53" t="s">
        <v>111</v>
      </c>
      <c r="F50" s="53">
        <v>0</v>
      </c>
      <c r="G50" s="53">
        <v>7.4</v>
      </c>
    </row>
    <row r="51" ht="52.5" customHeight="1" spans="1:7">
      <c r="A51" s="51">
        <v>16</v>
      </c>
      <c r="B51" s="53" t="s">
        <v>9</v>
      </c>
      <c r="C51" s="53">
        <v>800000</v>
      </c>
      <c r="D51" s="10" t="s">
        <v>112</v>
      </c>
      <c r="E51" s="53" t="s">
        <v>113</v>
      </c>
      <c r="F51" s="53">
        <v>0</v>
      </c>
      <c r="G51" s="53">
        <v>4</v>
      </c>
    </row>
    <row r="52" ht="52.5" customHeight="1" spans="1:7">
      <c r="A52" s="51">
        <v>17</v>
      </c>
      <c r="B52" s="53" t="s">
        <v>9</v>
      </c>
      <c r="C52" s="53">
        <v>1400000</v>
      </c>
      <c r="D52" s="10" t="s">
        <v>114</v>
      </c>
      <c r="E52" s="53" t="s">
        <v>115</v>
      </c>
      <c r="F52" s="53">
        <v>0</v>
      </c>
      <c r="G52" s="53">
        <v>7</v>
      </c>
    </row>
    <row r="53" ht="57.75" customHeight="1" spans="1:7">
      <c r="A53" s="51">
        <v>18</v>
      </c>
      <c r="B53" s="53" t="s">
        <v>9</v>
      </c>
      <c r="C53" s="53">
        <v>1320000</v>
      </c>
      <c r="D53" s="10" t="s">
        <v>116</v>
      </c>
      <c r="E53" s="53" t="s">
        <v>117</v>
      </c>
      <c r="F53" s="53">
        <v>0</v>
      </c>
      <c r="G53" s="53">
        <v>6.6</v>
      </c>
    </row>
    <row r="54" ht="30" customHeight="1" spans="1:7">
      <c r="A54" s="51">
        <v>19</v>
      </c>
      <c r="B54" s="10" t="s">
        <v>9</v>
      </c>
      <c r="C54" s="10">
        <v>269008</v>
      </c>
      <c r="D54" s="10" t="s">
        <v>118</v>
      </c>
      <c r="E54" s="10" t="s">
        <v>119</v>
      </c>
      <c r="F54" s="10">
        <v>0</v>
      </c>
      <c r="G54" s="53"/>
    </row>
    <row r="55" ht="30" customHeight="1" spans="1:7">
      <c r="A55" s="51">
        <v>20</v>
      </c>
      <c r="B55" s="53" t="s">
        <v>9</v>
      </c>
      <c r="C55" s="53">
        <v>100000</v>
      </c>
      <c r="D55" s="10" t="s">
        <v>120</v>
      </c>
      <c r="E55" s="53" t="s">
        <v>121</v>
      </c>
      <c r="F55" s="53">
        <v>0</v>
      </c>
      <c r="G55" s="53">
        <v>0.5</v>
      </c>
    </row>
    <row r="56" ht="57" customHeight="1" spans="1:7">
      <c r="A56" s="60" t="s">
        <v>122</v>
      </c>
      <c r="B56" s="61"/>
      <c r="C56" s="38">
        <f>SUM(C36:C55)</f>
        <v>16229008</v>
      </c>
      <c r="D56" s="10"/>
      <c r="E56" s="10"/>
      <c r="F56" s="38">
        <f>SUM(F36:F55)</f>
        <v>2500000</v>
      </c>
      <c r="G56" s="10">
        <f>SUM(G36:G55)</f>
        <v>89.8</v>
      </c>
    </row>
    <row r="57" ht="42.95" customHeight="1" spans="1:7">
      <c r="A57" s="47">
        <v>1</v>
      </c>
      <c r="B57" s="10" t="s">
        <v>9</v>
      </c>
      <c r="C57" s="10">
        <v>118800</v>
      </c>
      <c r="D57" s="10" t="s">
        <v>123</v>
      </c>
      <c r="E57" s="10" t="s">
        <v>124</v>
      </c>
      <c r="F57" s="10">
        <v>0</v>
      </c>
      <c r="G57" s="10"/>
    </row>
    <row r="58" ht="42.95" customHeight="1" spans="1:7">
      <c r="A58" s="47">
        <v>2</v>
      </c>
      <c r="B58" s="10" t="s">
        <v>9</v>
      </c>
      <c r="C58" s="10">
        <v>442400</v>
      </c>
      <c r="D58" s="10" t="s">
        <v>125</v>
      </c>
      <c r="E58" s="10" t="s">
        <v>124</v>
      </c>
      <c r="F58" s="10">
        <v>0</v>
      </c>
      <c r="G58" s="53"/>
    </row>
    <row r="59" ht="36.95" customHeight="1" spans="1:7">
      <c r="A59" s="47">
        <v>3</v>
      </c>
      <c r="B59" s="10" t="s">
        <v>9</v>
      </c>
      <c r="C59" s="10">
        <v>209700</v>
      </c>
      <c r="D59" s="10" t="s">
        <v>126</v>
      </c>
      <c r="E59" s="10" t="s">
        <v>124</v>
      </c>
      <c r="F59" s="10">
        <v>0</v>
      </c>
      <c r="G59" s="53"/>
    </row>
    <row r="60" ht="41.1" customHeight="1" spans="1:7">
      <c r="A60" s="47">
        <v>4</v>
      </c>
      <c r="B60" s="10" t="s">
        <v>9</v>
      </c>
      <c r="C60" s="10">
        <v>68800</v>
      </c>
      <c r="D60" s="10" t="s">
        <v>127</v>
      </c>
      <c r="E60" s="10" t="s">
        <v>128</v>
      </c>
      <c r="F60" s="10">
        <v>0</v>
      </c>
      <c r="G60" s="53"/>
    </row>
    <row r="61" ht="38.1" customHeight="1" spans="1:7">
      <c r="A61" s="47">
        <v>5</v>
      </c>
      <c r="B61" s="10" t="s">
        <v>9</v>
      </c>
      <c r="C61" s="10">
        <v>21200</v>
      </c>
      <c r="D61" s="10" t="s">
        <v>129</v>
      </c>
      <c r="E61" s="10" t="s">
        <v>128</v>
      </c>
      <c r="F61" s="10">
        <v>100000</v>
      </c>
      <c r="G61" s="53"/>
    </row>
    <row r="62" ht="41.1" customHeight="1" spans="1:7">
      <c r="A62" s="47">
        <v>6</v>
      </c>
      <c r="B62" s="10" t="s">
        <v>9</v>
      </c>
      <c r="C62" s="10">
        <v>116800</v>
      </c>
      <c r="D62" s="10" t="s">
        <v>130</v>
      </c>
      <c r="E62" s="10" t="s">
        <v>128</v>
      </c>
      <c r="F62" s="10">
        <v>0</v>
      </c>
      <c r="G62" s="53"/>
    </row>
    <row r="63" ht="36.95" customHeight="1" spans="1:7">
      <c r="A63" s="47">
        <v>7</v>
      </c>
      <c r="B63" s="10" t="s">
        <v>9</v>
      </c>
      <c r="C63" s="62">
        <v>587300</v>
      </c>
      <c r="D63" s="10" t="s">
        <v>131</v>
      </c>
      <c r="E63" s="10" t="s">
        <v>132</v>
      </c>
      <c r="F63" s="62">
        <v>0</v>
      </c>
      <c r="G63" s="53"/>
    </row>
    <row r="64" ht="41.25" customHeight="1" spans="1:7">
      <c r="A64" s="47">
        <v>8</v>
      </c>
      <c r="B64" s="10" t="s">
        <v>9</v>
      </c>
      <c r="C64" s="63"/>
      <c r="D64" s="10" t="s">
        <v>133</v>
      </c>
      <c r="E64" s="10" t="s">
        <v>132</v>
      </c>
      <c r="F64" s="63"/>
      <c r="G64" s="53"/>
    </row>
    <row r="65" ht="50.1" customHeight="1" spans="1:7">
      <c r="A65" s="47">
        <v>9</v>
      </c>
      <c r="B65" s="10" t="s">
        <v>9</v>
      </c>
      <c r="C65" s="10">
        <v>268600</v>
      </c>
      <c r="D65" s="10" t="s">
        <v>134</v>
      </c>
      <c r="E65" s="10" t="s">
        <v>135</v>
      </c>
      <c r="F65" s="10">
        <v>200000</v>
      </c>
      <c r="G65" s="53"/>
    </row>
    <row r="66" ht="39.95" customHeight="1" spans="1:7">
      <c r="A66" s="47">
        <v>10</v>
      </c>
      <c r="B66" s="10" t="s">
        <v>9</v>
      </c>
      <c r="C66" s="10">
        <v>376200</v>
      </c>
      <c r="D66" s="10" t="s">
        <v>136</v>
      </c>
      <c r="E66" s="10" t="s">
        <v>135</v>
      </c>
      <c r="F66" s="10">
        <v>100000</v>
      </c>
      <c r="G66" s="53"/>
    </row>
    <row r="67" ht="42" customHeight="1" spans="1:7">
      <c r="A67" s="47">
        <v>11</v>
      </c>
      <c r="B67" s="10" t="s">
        <v>9</v>
      </c>
      <c r="C67" s="10">
        <v>500000</v>
      </c>
      <c r="D67" s="10" t="s">
        <v>137</v>
      </c>
      <c r="E67" s="10" t="s">
        <v>138</v>
      </c>
      <c r="F67" s="10">
        <v>1000000</v>
      </c>
      <c r="G67" s="53"/>
    </row>
    <row r="68" ht="36.95" customHeight="1" spans="1:7">
      <c r="A68" s="47">
        <v>12</v>
      </c>
      <c r="B68" s="10" t="s">
        <v>9</v>
      </c>
      <c r="C68" s="10">
        <v>260000</v>
      </c>
      <c r="D68" s="10" t="s">
        <v>139</v>
      </c>
      <c r="E68" s="10" t="s">
        <v>140</v>
      </c>
      <c r="F68" s="10">
        <v>0</v>
      </c>
      <c r="G68" s="53"/>
    </row>
    <row r="69" ht="39.95" customHeight="1" spans="1:7">
      <c r="A69" s="47">
        <v>13</v>
      </c>
      <c r="B69" s="10" t="s">
        <v>9</v>
      </c>
      <c r="C69" s="10">
        <v>107900</v>
      </c>
      <c r="D69" s="10" t="s">
        <v>141</v>
      </c>
      <c r="E69" s="10" t="s">
        <v>142</v>
      </c>
      <c r="F69" s="10">
        <v>0</v>
      </c>
      <c r="G69" s="53"/>
    </row>
    <row r="70" ht="45.95" customHeight="1" spans="1:7">
      <c r="A70" s="47">
        <v>14</v>
      </c>
      <c r="B70" s="10" t="s">
        <v>9</v>
      </c>
      <c r="C70" s="10">
        <v>425100</v>
      </c>
      <c r="D70" s="10" t="s">
        <v>143</v>
      </c>
      <c r="E70" s="10" t="s">
        <v>142</v>
      </c>
      <c r="F70" s="10">
        <v>0</v>
      </c>
      <c r="G70" s="53"/>
    </row>
    <row r="71" ht="41.1" customHeight="1" spans="1:7">
      <c r="A71" s="47">
        <v>15</v>
      </c>
      <c r="B71" s="10" t="s">
        <v>9</v>
      </c>
      <c r="C71" s="10">
        <v>425900</v>
      </c>
      <c r="D71" s="10" t="s">
        <v>144</v>
      </c>
      <c r="E71" s="10" t="s">
        <v>142</v>
      </c>
      <c r="F71" s="10">
        <v>0</v>
      </c>
      <c r="G71" s="53"/>
    </row>
    <row r="72" ht="42" customHeight="1" spans="1:7">
      <c r="A72" s="47">
        <v>16</v>
      </c>
      <c r="B72" s="10" t="s">
        <v>9</v>
      </c>
      <c r="C72" s="62">
        <v>71478.73</v>
      </c>
      <c r="D72" s="10" t="s">
        <v>145</v>
      </c>
      <c r="E72" s="10" t="s">
        <v>146</v>
      </c>
      <c r="F72" s="62">
        <v>250000</v>
      </c>
      <c r="G72" s="53"/>
    </row>
    <row r="73" ht="41.1" customHeight="1" spans="1:7">
      <c r="A73" s="47">
        <v>17</v>
      </c>
      <c r="B73" s="10" t="s">
        <v>9</v>
      </c>
      <c r="C73" s="64"/>
      <c r="D73" s="10" t="s">
        <v>147</v>
      </c>
      <c r="E73" s="10" t="s">
        <v>146</v>
      </c>
      <c r="F73" s="64"/>
      <c r="G73" s="53"/>
    </row>
    <row r="74" ht="42.95" customHeight="1" spans="1:7">
      <c r="A74" s="47">
        <v>18</v>
      </c>
      <c r="B74" s="10" t="s">
        <v>9</v>
      </c>
      <c r="C74" s="63"/>
      <c r="D74" s="10" t="s">
        <v>148</v>
      </c>
      <c r="E74" s="10" t="s">
        <v>146</v>
      </c>
      <c r="F74" s="63"/>
      <c r="G74" s="53"/>
    </row>
    <row r="75" ht="41.1" customHeight="1" spans="1:7">
      <c r="A75" s="47">
        <v>19</v>
      </c>
      <c r="B75" s="10" t="s">
        <v>9</v>
      </c>
      <c r="C75" s="10">
        <v>190400</v>
      </c>
      <c r="D75" s="10" t="s">
        <v>149</v>
      </c>
      <c r="E75" s="10" t="s">
        <v>150</v>
      </c>
      <c r="F75" s="10">
        <v>0</v>
      </c>
      <c r="G75" s="53"/>
    </row>
    <row r="76" ht="36.95" customHeight="1" spans="1:7">
      <c r="A76" s="47">
        <v>20</v>
      </c>
      <c r="B76" s="10" t="s">
        <v>9</v>
      </c>
      <c r="C76" s="62">
        <v>355600</v>
      </c>
      <c r="D76" s="10" t="s">
        <v>151</v>
      </c>
      <c r="E76" s="10" t="s">
        <v>150</v>
      </c>
      <c r="F76" s="62">
        <v>200000</v>
      </c>
      <c r="G76" s="53"/>
    </row>
    <row r="77" ht="36.95" customHeight="1" spans="1:7">
      <c r="A77" s="47">
        <v>21</v>
      </c>
      <c r="B77" s="10" t="s">
        <v>9</v>
      </c>
      <c r="C77" s="63"/>
      <c r="D77" s="10" t="s">
        <v>152</v>
      </c>
      <c r="E77" s="10" t="s">
        <v>150</v>
      </c>
      <c r="F77" s="63"/>
      <c r="G77" s="53"/>
    </row>
    <row r="78" ht="42.95" customHeight="1" spans="1:7">
      <c r="A78" s="47">
        <v>22</v>
      </c>
      <c r="B78" s="10" t="s">
        <v>9</v>
      </c>
      <c r="C78" s="10">
        <v>108400</v>
      </c>
      <c r="D78" s="10" t="s">
        <v>153</v>
      </c>
      <c r="E78" s="10" t="s">
        <v>140</v>
      </c>
      <c r="F78" s="10">
        <v>0</v>
      </c>
      <c r="G78" s="53"/>
    </row>
    <row r="79" ht="36.95" customHeight="1" spans="1:7">
      <c r="A79" s="47">
        <v>23</v>
      </c>
      <c r="B79" s="10" t="s">
        <v>9</v>
      </c>
      <c r="C79" s="10">
        <v>57400</v>
      </c>
      <c r="D79" s="10" t="s">
        <v>154</v>
      </c>
      <c r="E79" s="10" t="s">
        <v>155</v>
      </c>
      <c r="F79" s="10">
        <v>50000</v>
      </c>
      <c r="G79" s="53"/>
    </row>
    <row r="80" s="39" customFormat="1" ht="29.1" customHeight="1" spans="1:7">
      <c r="A80" s="35" t="s">
        <v>156</v>
      </c>
      <c r="B80" s="36"/>
      <c r="C80" s="57">
        <f>SUM(C57:C79)</f>
        <v>4711978.73</v>
      </c>
      <c r="D80" s="53"/>
      <c r="E80" s="53"/>
      <c r="F80" s="57">
        <f>SUM(F57:F78)</f>
        <v>1850000</v>
      </c>
      <c r="G80" s="53"/>
    </row>
    <row r="81" ht="36.95" customHeight="1" spans="1:7">
      <c r="A81" s="70">
        <v>1</v>
      </c>
      <c r="B81" s="10" t="s">
        <v>14</v>
      </c>
      <c r="C81" s="24">
        <v>2200200</v>
      </c>
      <c r="D81" s="24" t="s">
        <v>157</v>
      </c>
      <c r="E81" s="24" t="s">
        <v>158</v>
      </c>
      <c r="F81" s="24">
        <v>530000</v>
      </c>
      <c r="G81" s="26"/>
    </row>
    <row r="82" ht="36.95" customHeight="1" spans="1:7">
      <c r="A82" s="70">
        <v>2</v>
      </c>
      <c r="B82" s="10" t="s">
        <v>14</v>
      </c>
      <c r="C82" s="24">
        <v>131900</v>
      </c>
      <c r="D82" s="24" t="s">
        <v>159</v>
      </c>
      <c r="E82" s="24" t="s">
        <v>160</v>
      </c>
      <c r="F82" s="24">
        <v>300000</v>
      </c>
      <c r="G82" s="26"/>
    </row>
    <row r="83" ht="36.95" customHeight="1" spans="1:7">
      <c r="A83" s="70">
        <v>3</v>
      </c>
      <c r="B83" s="10" t="s">
        <v>14</v>
      </c>
      <c r="C83" s="13">
        <v>62500</v>
      </c>
      <c r="D83" s="13" t="s">
        <v>161</v>
      </c>
      <c r="E83" s="13" t="s">
        <v>162</v>
      </c>
      <c r="F83" s="13">
        <v>150000</v>
      </c>
      <c r="G83" s="15"/>
    </row>
    <row r="84" ht="36.95" customHeight="1" spans="1:7">
      <c r="A84" s="70">
        <v>4</v>
      </c>
      <c r="B84" s="10" t="s">
        <v>14</v>
      </c>
      <c r="C84" s="24">
        <v>241752.56</v>
      </c>
      <c r="D84" s="24" t="s">
        <v>163</v>
      </c>
      <c r="E84" s="24" t="s">
        <v>164</v>
      </c>
      <c r="F84" s="24">
        <v>0</v>
      </c>
      <c r="G84" s="26"/>
    </row>
    <row r="85" ht="36.95" customHeight="1" spans="1:7">
      <c r="A85" s="70">
        <v>5</v>
      </c>
      <c r="B85" s="10" t="s">
        <v>14</v>
      </c>
      <c r="C85" s="13">
        <v>78000</v>
      </c>
      <c r="D85" s="13" t="s">
        <v>165</v>
      </c>
      <c r="E85" s="13" t="s">
        <v>166</v>
      </c>
      <c r="F85" s="24">
        <v>0</v>
      </c>
      <c r="G85" s="15"/>
    </row>
    <row r="86" ht="36.95" customHeight="1" spans="1:7">
      <c r="A86" s="70">
        <v>6</v>
      </c>
      <c r="B86" s="10" t="s">
        <v>14</v>
      </c>
      <c r="C86" s="24">
        <v>138293.61</v>
      </c>
      <c r="D86" s="24" t="s">
        <v>167</v>
      </c>
      <c r="E86" s="24" t="s">
        <v>168</v>
      </c>
      <c r="F86" s="24">
        <v>0</v>
      </c>
      <c r="G86" s="26"/>
    </row>
    <row r="87" ht="36.95" customHeight="1" spans="1:7">
      <c r="A87" s="70">
        <v>7</v>
      </c>
      <c r="B87" s="10" t="s">
        <v>14</v>
      </c>
      <c r="C87" s="13">
        <v>164000</v>
      </c>
      <c r="D87" s="13" t="s">
        <v>169</v>
      </c>
      <c r="E87" s="13" t="s">
        <v>170</v>
      </c>
      <c r="F87" s="24">
        <v>0</v>
      </c>
      <c r="G87" s="15"/>
    </row>
    <row r="88" ht="42" customHeight="1" spans="1:7">
      <c r="A88" s="70">
        <v>8</v>
      </c>
      <c r="B88" s="10" t="s">
        <v>14</v>
      </c>
      <c r="C88" s="13">
        <v>645622.68</v>
      </c>
      <c r="D88" s="13" t="s">
        <v>171</v>
      </c>
      <c r="E88" s="13" t="s">
        <v>172</v>
      </c>
      <c r="F88" s="24">
        <v>0</v>
      </c>
      <c r="G88" s="15"/>
    </row>
    <row r="89" ht="42.95" customHeight="1" spans="1:7">
      <c r="A89" s="70">
        <v>9</v>
      </c>
      <c r="B89" s="10" t="s">
        <v>14</v>
      </c>
      <c r="C89" s="24">
        <v>99300</v>
      </c>
      <c r="D89" s="24" t="s">
        <v>173</v>
      </c>
      <c r="E89" s="24" t="s">
        <v>174</v>
      </c>
      <c r="F89" s="24">
        <v>150000</v>
      </c>
      <c r="G89" s="26"/>
    </row>
    <row r="90" ht="42.95" customHeight="1" spans="1:7">
      <c r="A90" s="70">
        <v>10</v>
      </c>
      <c r="B90" s="10" t="s">
        <v>14</v>
      </c>
      <c r="C90" s="24">
        <v>74700</v>
      </c>
      <c r="D90" s="24" t="s">
        <v>175</v>
      </c>
      <c r="E90" s="24" t="s">
        <v>176</v>
      </c>
      <c r="F90" s="24">
        <v>150000</v>
      </c>
      <c r="G90" s="26"/>
    </row>
    <row r="91" ht="42" customHeight="1" spans="1:7">
      <c r="A91" s="70">
        <v>11</v>
      </c>
      <c r="B91" s="10" t="s">
        <v>14</v>
      </c>
      <c r="C91" s="13">
        <v>63600</v>
      </c>
      <c r="D91" s="13" t="s">
        <v>177</v>
      </c>
      <c r="E91" s="13" t="s">
        <v>178</v>
      </c>
      <c r="F91" s="13">
        <v>150000</v>
      </c>
      <c r="G91" s="15"/>
    </row>
    <row r="92" ht="81.95" customHeight="1" spans="1:7">
      <c r="A92" s="70">
        <v>12</v>
      </c>
      <c r="B92" s="10" t="s">
        <v>14</v>
      </c>
      <c r="C92" s="13">
        <v>348000</v>
      </c>
      <c r="D92" s="13" t="s">
        <v>179</v>
      </c>
      <c r="E92" s="13" t="s">
        <v>180</v>
      </c>
      <c r="F92" s="13">
        <v>0</v>
      </c>
      <c r="G92" s="34" t="s">
        <v>181</v>
      </c>
    </row>
    <row r="93" ht="39" customHeight="1" spans="1:7">
      <c r="A93" s="70">
        <v>13</v>
      </c>
      <c r="B93" s="10" t="s">
        <v>14</v>
      </c>
      <c r="C93" s="13">
        <v>1043200</v>
      </c>
      <c r="D93" s="13"/>
      <c r="E93" s="13" t="s">
        <v>182</v>
      </c>
      <c r="F93" s="13">
        <v>800000</v>
      </c>
      <c r="G93" s="15"/>
    </row>
    <row r="94" ht="36.95" customHeight="1" spans="1:7">
      <c r="A94" s="70">
        <v>14</v>
      </c>
      <c r="B94" s="10" t="s">
        <v>14</v>
      </c>
      <c r="C94" s="13">
        <v>229600</v>
      </c>
      <c r="D94" s="13"/>
      <c r="E94" s="13" t="s">
        <v>183</v>
      </c>
      <c r="F94" s="13">
        <v>0</v>
      </c>
      <c r="G94" s="15"/>
    </row>
    <row r="95" ht="39" customHeight="1" spans="1:7">
      <c r="A95" s="70">
        <v>15</v>
      </c>
      <c r="B95" s="10" t="s">
        <v>14</v>
      </c>
      <c r="C95" s="13">
        <v>118480</v>
      </c>
      <c r="D95" s="13"/>
      <c r="E95" s="44" t="s">
        <v>184</v>
      </c>
      <c r="F95" s="13">
        <v>0</v>
      </c>
      <c r="G95" s="56"/>
    </row>
    <row r="96" ht="39" customHeight="1" spans="1:7">
      <c r="A96" s="70">
        <v>16</v>
      </c>
      <c r="B96" s="10" t="s">
        <v>14</v>
      </c>
      <c r="C96" s="13">
        <v>165000</v>
      </c>
      <c r="D96" s="13"/>
      <c r="E96" s="13" t="s">
        <v>185</v>
      </c>
      <c r="F96" s="13">
        <v>0</v>
      </c>
      <c r="G96" s="15"/>
    </row>
    <row r="97" ht="32.1" customHeight="1" spans="1:7">
      <c r="A97" s="35" t="s">
        <v>186</v>
      </c>
      <c r="B97" s="36"/>
      <c r="C97" s="37">
        <f>SUM(C81:C96)</f>
        <v>5804148.85</v>
      </c>
      <c r="D97" s="26"/>
      <c r="E97" s="26"/>
      <c r="F97" s="37">
        <f>SUM(F81:F96)</f>
        <v>2230000</v>
      </c>
      <c r="G97" s="26"/>
    </row>
    <row r="98" ht="36" customHeight="1" spans="1:7">
      <c r="A98" s="51">
        <v>1</v>
      </c>
      <c r="B98" s="10" t="s">
        <v>187</v>
      </c>
      <c r="C98" s="24">
        <v>129100</v>
      </c>
      <c r="D98" s="24" t="s">
        <v>188</v>
      </c>
      <c r="E98" s="24" t="s">
        <v>189</v>
      </c>
      <c r="F98" s="10">
        <v>0</v>
      </c>
      <c r="G98" s="53"/>
    </row>
    <row r="99" ht="36" customHeight="1" spans="1:7">
      <c r="A99" s="51">
        <v>2</v>
      </c>
      <c r="B99" s="10" t="s">
        <v>187</v>
      </c>
      <c r="C99" s="24">
        <v>258355.94</v>
      </c>
      <c r="D99" s="24" t="s">
        <v>190</v>
      </c>
      <c r="E99" s="24" t="s">
        <v>189</v>
      </c>
      <c r="F99" s="10">
        <v>0</v>
      </c>
      <c r="G99" s="53"/>
    </row>
    <row r="100" ht="36.95" customHeight="1" spans="1:7">
      <c r="A100" s="51">
        <v>3</v>
      </c>
      <c r="B100" s="10" t="s">
        <v>187</v>
      </c>
      <c r="C100" s="24">
        <v>106055.75</v>
      </c>
      <c r="D100" s="24" t="s">
        <v>191</v>
      </c>
      <c r="E100" s="24" t="s">
        <v>189</v>
      </c>
      <c r="F100" s="10">
        <v>0</v>
      </c>
      <c r="G100" s="53"/>
    </row>
    <row r="101" ht="50.1" customHeight="1" spans="1:7">
      <c r="A101" s="51">
        <v>4</v>
      </c>
      <c r="B101" s="10" t="s">
        <v>187</v>
      </c>
      <c r="C101" s="24">
        <v>359400</v>
      </c>
      <c r="D101" s="24" t="s">
        <v>192</v>
      </c>
      <c r="E101" s="24" t="s">
        <v>193</v>
      </c>
      <c r="F101" s="10">
        <v>0</v>
      </c>
      <c r="G101" s="53"/>
    </row>
    <row r="102" ht="51.95" customHeight="1" spans="1:7">
      <c r="A102" s="51">
        <v>5</v>
      </c>
      <c r="B102" s="10" t="s">
        <v>187</v>
      </c>
      <c r="C102" s="24">
        <v>414494.91</v>
      </c>
      <c r="D102" s="24" t="s">
        <v>192</v>
      </c>
      <c r="E102" s="24" t="s">
        <v>194</v>
      </c>
      <c r="F102" s="10">
        <v>0</v>
      </c>
      <c r="G102" s="26"/>
    </row>
    <row r="103" ht="39" customHeight="1" spans="1:7">
      <c r="A103" s="35" t="s">
        <v>195</v>
      </c>
      <c r="B103" s="36"/>
      <c r="C103" s="37">
        <f>SUM(C98:C102)</f>
        <v>1267406.6</v>
      </c>
      <c r="D103" s="30"/>
      <c r="E103" s="30"/>
      <c r="F103" s="38">
        <v>0</v>
      </c>
      <c r="G103" s="26"/>
    </row>
    <row r="104" ht="45.75" customHeight="1" spans="1:7">
      <c r="A104" s="51">
        <v>1</v>
      </c>
      <c r="B104" s="10" t="s">
        <v>196</v>
      </c>
      <c r="C104" s="24">
        <v>2000</v>
      </c>
      <c r="D104" s="24" t="s">
        <v>197</v>
      </c>
      <c r="E104" s="24" t="s">
        <v>198</v>
      </c>
      <c r="F104" s="24">
        <v>105000</v>
      </c>
      <c r="G104" s="26"/>
    </row>
    <row r="105" ht="45.75" customHeight="1" spans="1:7">
      <c r="A105" s="52">
        <v>2</v>
      </c>
      <c r="B105" s="10" t="s">
        <v>196</v>
      </c>
      <c r="C105" s="13">
        <v>60800</v>
      </c>
      <c r="D105" s="13" t="s">
        <v>199</v>
      </c>
      <c r="E105" s="13" t="s">
        <v>200</v>
      </c>
      <c r="F105" s="13">
        <v>45000</v>
      </c>
      <c r="G105" s="15"/>
    </row>
    <row r="106" s="39" customFormat="1" ht="45.95" customHeight="1" spans="1:7">
      <c r="A106" s="51">
        <v>3</v>
      </c>
      <c r="B106" s="10" t="s">
        <v>196</v>
      </c>
      <c r="C106" s="24">
        <v>261500</v>
      </c>
      <c r="D106" s="24" t="s">
        <v>201</v>
      </c>
      <c r="E106" s="24" t="s">
        <v>202</v>
      </c>
      <c r="F106" s="24">
        <v>0</v>
      </c>
      <c r="G106" s="26"/>
    </row>
    <row r="107" ht="38.1" customHeight="1" spans="1:7">
      <c r="A107" s="35" t="s">
        <v>203</v>
      </c>
      <c r="B107" s="36"/>
      <c r="C107" s="37">
        <f>SUM(C104:C106)</f>
        <v>324300</v>
      </c>
      <c r="D107" s="30"/>
      <c r="E107" s="30"/>
      <c r="F107" s="38">
        <f>SUM(F104:F106)</f>
        <v>150000</v>
      </c>
      <c r="G107" s="26"/>
    </row>
    <row r="108" ht="30" customHeight="1" spans="1:7">
      <c r="A108" s="42">
        <v>1</v>
      </c>
      <c r="B108" s="10" t="s">
        <v>17</v>
      </c>
      <c r="C108" s="13">
        <v>12524</v>
      </c>
      <c r="D108" s="44" t="s">
        <v>204</v>
      </c>
      <c r="E108" s="13" t="s">
        <v>205</v>
      </c>
      <c r="F108" s="13">
        <v>0</v>
      </c>
      <c r="G108" s="15"/>
    </row>
    <row r="109" ht="33.95" customHeight="1" spans="1:7">
      <c r="A109" s="42">
        <v>2</v>
      </c>
      <c r="B109" s="10" t="s">
        <v>17</v>
      </c>
      <c r="C109" s="13">
        <v>131311</v>
      </c>
      <c r="D109" s="44"/>
      <c r="E109" s="13" t="s">
        <v>206</v>
      </c>
      <c r="F109" s="13">
        <v>0</v>
      </c>
      <c r="G109" s="15"/>
    </row>
    <row r="110" ht="39" customHeight="1" spans="1:7">
      <c r="A110" s="49" t="s">
        <v>207</v>
      </c>
      <c r="B110" s="49"/>
      <c r="C110" s="50">
        <f>SUM(C108:C109)</f>
        <v>143835</v>
      </c>
      <c r="D110" s="19"/>
      <c r="E110" s="19"/>
      <c r="F110" s="38">
        <v>0</v>
      </c>
      <c r="G110" s="15"/>
    </row>
    <row r="111" ht="49.5" customHeight="1" spans="1:7">
      <c r="A111" s="40">
        <v>1</v>
      </c>
      <c r="B111" s="10" t="s">
        <v>18</v>
      </c>
      <c r="C111" s="33">
        <v>310600</v>
      </c>
      <c r="D111" s="33" t="s">
        <v>208</v>
      </c>
      <c r="E111" s="41" t="s">
        <v>209</v>
      </c>
      <c r="F111" s="25">
        <v>0</v>
      </c>
      <c r="G111" s="26"/>
    </row>
    <row r="112" ht="39.95" customHeight="1" spans="1:7">
      <c r="A112" s="40">
        <v>2</v>
      </c>
      <c r="B112" s="10" t="s">
        <v>18</v>
      </c>
      <c r="C112" s="33">
        <v>113700</v>
      </c>
      <c r="D112" s="33"/>
      <c r="E112" s="41" t="s">
        <v>210</v>
      </c>
      <c r="F112" s="25">
        <v>0</v>
      </c>
      <c r="G112" s="26"/>
    </row>
    <row r="113" ht="39.95" customHeight="1" spans="1:7">
      <c r="A113" s="40">
        <v>3</v>
      </c>
      <c r="B113" s="10" t="s">
        <v>18</v>
      </c>
      <c r="C113" s="33">
        <v>47151.3</v>
      </c>
      <c r="D113" s="33" t="s">
        <v>211</v>
      </c>
      <c r="E113" s="41" t="s">
        <v>212</v>
      </c>
      <c r="F113" s="25">
        <v>0</v>
      </c>
      <c r="G113" s="26"/>
    </row>
    <row r="114" ht="39.95" customHeight="1" spans="1:7">
      <c r="A114" s="40">
        <v>4</v>
      </c>
      <c r="B114" s="10" t="s">
        <v>18</v>
      </c>
      <c r="C114" s="33">
        <v>41900</v>
      </c>
      <c r="D114" s="33"/>
      <c r="E114" s="41" t="s">
        <v>213</v>
      </c>
      <c r="F114" s="25">
        <v>0</v>
      </c>
      <c r="G114" s="26"/>
    </row>
    <row r="115" ht="42.95" customHeight="1" spans="1:7">
      <c r="A115" s="40">
        <v>5</v>
      </c>
      <c r="B115" s="10" t="s">
        <v>18</v>
      </c>
      <c r="C115" s="33">
        <v>293487.5</v>
      </c>
      <c r="D115" s="33" t="s">
        <v>214</v>
      </c>
      <c r="E115" s="41" t="s">
        <v>215</v>
      </c>
      <c r="F115" s="25">
        <v>0</v>
      </c>
      <c r="G115" s="26"/>
    </row>
    <row r="116" ht="45" customHeight="1" spans="1:7">
      <c r="A116" s="40">
        <v>6</v>
      </c>
      <c r="B116" s="10" t="s">
        <v>18</v>
      </c>
      <c r="C116" s="33">
        <v>115664.9</v>
      </c>
      <c r="D116" s="33"/>
      <c r="E116" s="41" t="s">
        <v>216</v>
      </c>
      <c r="F116" s="25">
        <v>0</v>
      </c>
      <c r="G116" s="26"/>
    </row>
    <row r="117" ht="44.1" customHeight="1" spans="1:7">
      <c r="A117" s="40">
        <v>7</v>
      </c>
      <c r="B117" s="10" t="s">
        <v>18</v>
      </c>
      <c r="C117" s="33">
        <v>301200</v>
      </c>
      <c r="D117" s="33" t="s">
        <v>217</v>
      </c>
      <c r="E117" s="41" t="s">
        <v>218</v>
      </c>
      <c r="F117" s="25">
        <v>0</v>
      </c>
      <c r="G117" s="26"/>
    </row>
    <row r="118" ht="39.95" customHeight="1" spans="1:7">
      <c r="A118" s="40">
        <v>8</v>
      </c>
      <c r="B118" s="10" t="s">
        <v>18</v>
      </c>
      <c r="C118" s="33">
        <v>120993.7</v>
      </c>
      <c r="D118" s="33"/>
      <c r="E118" s="41" t="s">
        <v>219</v>
      </c>
      <c r="F118" s="25">
        <v>0</v>
      </c>
      <c r="G118" s="26"/>
    </row>
    <row r="119" ht="66.75" customHeight="1" spans="1:7">
      <c r="A119" s="40">
        <v>9</v>
      </c>
      <c r="B119" s="10" t="s">
        <v>18</v>
      </c>
      <c r="C119" s="33">
        <v>243258.1</v>
      </c>
      <c r="D119" s="71" t="s">
        <v>220</v>
      </c>
      <c r="E119" s="41" t="s">
        <v>221</v>
      </c>
      <c r="F119" s="25">
        <v>0</v>
      </c>
      <c r="G119" s="26"/>
    </row>
    <row r="120" ht="44.1" customHeight="1" spans="1:7">
      <c r="A120" s="40">
        <v>10</v>
      </c>
      <c r="B120" s="10" t="s">
        <v>18</v>
      </c>
      <c r="C120" s="33">
        <v>35758</v>
      </c>
      <c r="D120" s="72"/>
      <c r="E120" s="41" t="s">
        <v>222</v>
      </c>
      <c r="F120" s="25">
        <v>0</v>
      </c>
      <c r="G120" s="26"/>
    </row>
    <row r="121" ht="39.95" customHeight="1" spans="1:7">
      <c r="A121" s="40">
        <v>11</v>
      </c>
      <c r="B121" s="10" t="s">
        <v>18</v>
      </c>
      <c r="C121" s="33">
        <v>118880.62</v>
      </c>
      <c r="D121" s="33" t="s">
        <v>223</v>
      </c>
      <c r="E121" s="41" t="s">
        <v>224</v>
      </c>
      <c r="F121" s="25">
        <v>0</v>
      </c>
      <c r="G121" s="26"/>
    </row>
    <row r="122" ht="39.95" customHeight="1" spans="1:7">
      <c r="A122" s="40">
        <v>12</v>
      </c>
      <c r="B122" s="10" t="s">
        <v>18</v>
      </c>
      <c r="C122" s="33">
        <v>26587</v>
      </c>
      <c r="D122" s="33"/>
      <c r="E122" s="41" t="s">
        <v>225</v>
      </c>
      <c r="F122" s="25">
        <v>0</v>
      </c>
      <c r="G122" s="26"/>
    </row>
    <row r="123" ht="39.95" customHeight="1" spans="1:7">
      <c r="A123" s="40">
        <v>13</v>
      </c>
      <c r="B123" s="10" t="s">
        <v>18</v>
      </c>
      <c r="C123" s="11">
        <v>265500</v>
      </c>
      <c r="D123" s="11" t="s">
        <v>226</v>
      </c>
      <c r="E123" s="43" t="s">
        <v>227</v>
      </c>
      <c r="F123" s="44">
        <v>0</v>
      </c>
      <c r="G123" s="15"/>
    </row>
    <row r="124" ht="39.95" customHeight="1" spans="1:7">
      <c r="A124" s="40">
        <v>14</v>
      </c>
      <c r="B124" s="10" t="s">
        <v>18</v>
      </c>
      <c r="C124" s="11">
        <v>14500</v>
      </c>
      <c r="D124" s="11"/>
      <c r="E124" s="43" t="s">
        <v>228</v>
      </c>
      <c r="F124" s="44">
        <v>0</v>
      </c>
      <c r="G124" s="15"/>
    </row>
    <row r="125" ht="39.95" customHeight="1" spans="1:7">
      <c r="A125" s="40">
        <v>15</v>
      </c>
      <c r="B125" s="10" t="s">
        <v>18</v>
      </c>
      <c r="C125" s="11">
        <v>117200</v>
      </c>
      <c r="D125" s="11" t="s">
        <v>229</v>
      </c>
      <c r="E125" s="43" t="s">
        <v>230</v>
      </c>
      <c r="F125" s="44">
        <v>0</v>
      </c>
      <c r="G125" s="15"/>
    </row>
    <row r="126" ht="39.95" customHeight="1" spans="1:7">
      <c r="A126" s="40">
        <v>16</v>
      </c>
      <c r="B126" s="10" t="s">
        <v>18</v>
      </c>
      <c r="C126" s="11">
        <v>32000</v>
      </c>
      <c r="D126" s="11"/>
      <c r="E126" s="43" t="s">
        <v>231</v>
      </c>
      <c r="F126" s="44">
        <v>0</v>
      </c>
      <c r="G126" s="15"/>
    </row>
    <row r="127" ht="42.95" customHeight="1" spans="1:7">
      <c r="A127" s="40">
        <v>17</v>
      </c>
      <c r="B127" s="10" t="s">
        <v>18</v>
      </c>
      <c r="C127" s="11">
        <v>214900</v>
      </c>
      <c r="D127" s="11" t="s">
        <v>232</v>
      </c>
      <c r="E127" s="43" t="s">
        <v>233</v>
      </c>
      <c r="F127" s="44">
        <v>0</v>
      </c>
      <c r="G127" s="15"/>
    </row>
    <row r="128" ht="44.1" customHeight="1" spans="1:7">
      <c r="A128" s="40">
        <v>18</v>
      </c>
      <c r="B128" s="10" t="s">
        <v>18</v>
      </c>
      <c r="C128" s="11">
        <v>145100</v>
      </c>
      <c r="D128" s="11"/>
      <c r="E128" s="43" t="s">
        <v>234</v>
      </c>
      <c r="F128" s="44">
        <v>0</v>
      </c>
      <c r="G128" s="15"/>
    </row>
    <row r="129" ht="42.95" customHeight="1" spans="1:7">
      <c r="A129" s="40">
        <v>19</v>
      </c>
      <c r="B129" s="10" t="s">
        <v>18</v>
      </c>
      <c r="C129" s="11">
        <v>0</v>
      </c>
      <c r="D129" s="11" t="s">
        <v>235</v>
      </c>
      <c r="E129" s="43" t="s">
        <v>236</v>
      </c>
      <c r="F129" s="44">
        <v>0</v>
      </c>
      <c r="G129" s="15"/>
    </row>
    <row r="130" ht="51.95" customHeight="1" spans="1:7">
      <c r="A130" s="40">
        <v>20</v>
      </c>
      <c r="B130" s="10" t="s">
        <v>18</v>
      </c>
      <c r="C130" s="11">
        <v>96300</v>
      </c>
      <c r="D130" s="11"/>
      <c r="E130" s="43" t="s">
        <v>237</v>
      </c>
      <c r="F130" s="44">
        <v>0</v>
      </c>
      <c r="G130" s="15"/>
    </row>
    <row r="131" ht="48" customHeight="1" spans="1:7">
      <c r="A131" s="40">
        <v>21</v>
      </c>
      <c r="B131" s="10" t="s">
        <v>18</v>
      </c>
      <c r="C131" s="11">
        <v>406600</v>
      </c>
      <c r="D131" s="44" t="s">
        <v>238</v>
      </c>
      <c r="E131" s="43" t="s">
        <v>239</v>
      </c>
      <c r="F131" s="44">
        <v>0</v>
      </c>
      <c r="G131" s="46" t="s">
        <v>240</v>
      </c>
    </row>
    <row r="132" ht="45.95" customHeight="1" spans="1:7">
      <c r="A132" s="40">
        <v>22</v>
      </c>
      <c r="B132" s="10" t="s">
        <v>18</v>
      </c>
      <c r="C132" s="11">
        <v>254059.02</v>
      </c>
      <c r="D132" s="44"/>
      <c r="E132" s="43" t="s">
        <v>241</v>
      </c>
      <c r="F132" s="44">
        <v>0</v>
      </c>
      <c r="G132" s="15"/>
    </row>
    <row r="133" s="39" customFormat="1" ht="57" customHeight="1" spans="1:7">
      <c r="A133" s="40">
        <v>23</v>
      </c>
      <c r="B133" s="10" t="s">
        <v>18</v>
      </c>
      <c r="C133" s="33">
        <v>125286.53</v>
      </c>
      <c r="D133" s="73" t="s">
        <v>242</v>
      </c>
      <c r="E133" s="41" t="s">
        <v>243</v>
      </c>
      <c r="F133" s="25">
        <v>0</v>
      </c>
      <c r="G133" s="48"/>
    </row>
    <row r="134" ht="44.1" customHeight="1" spans="1:7">
      <c r="A134" s="40">
        <v>24</v>
      </c>
      <c r="B134" s="10" t="s">
        <v>18</v>
      </c>
      <c r="C134" s="33">
        <v>39984.17</v>
      </c>
      <c r="D134" s="74"/>
      <c r="E134" s="41" t="s">
        <v>244</v>
      </c>
      <c r="F134" s="25">
        <v>0</v>
      </c>
      <c r="G134" s="26"/>
    </row>
    <row r="135" ht="39.95" customHeight="1" spans="1:7">
      <c r="A135" s="40">
        <v>25</v>
      </c>
      <c r="B135" s="10" t="s">
        <v>18</v>
      </c>
      <c r="C135" s="33">
        <v>97052.9</v>
      </c>
      <c r="D135" s="25" t="s">
        <v>245</v>
      </c>
      <c r="E135" s="41" t="s">
        <v>246</v>
      </c>
      <c r="F135" s="25">
        <v>0</v>
      </c>
      <c r="G135" s="26"/>
    </row>
    <row r="136" ht="39.95" customHeight="1" spans="1:7">
      <c r="A136" s="40">
        <v>26</v>
      </c>
      <c r="B136" s="10" t="s">
        <v>18</v>
      </c>
      <c r="C136" s="33">
        <v>36300</v>
      </c>
      <c r="D136" s="25"/>
      <c r="E136" s="41" t="s">
        <v>247</v>
      </c>
      <c r="F136" s="25">
        <v>0</v>
      </c>
      <c r="G136" s="26"/>
    </row>
    <row r="137" ht="32.1" customHeight="1" spans="1:7">
      <c r="A137" s="40">
        <v>27</v>
      </c>
      <c r="B137" s="10" t="s">
        <v>18</v>
      </c>
      <c r="C137" s="33">
        <v>179165.08</v>
      </c>
      <c r="D137" s="25" t="s">
        <v>248</v>
      </c>
      <c r="E137" s="41" t="s">
        <v>249</v>
      </c>
      <c r="F137" s="25">
        <v>0</v>
      </c>
      <c r="G137" s="26"/>
    </row>
    <row r="138" ht="35.1" customHeight="1" spans="1:7">
      <c r="A138" s="40">
        <v>28</v>
      </c>
      <c r="B138" s="10" t="s">
        <v>18</v>
      </c>
      <c r="C138" s="33">
        <v>121500</v>
      </c>
      <c r="D138" s="25"/>
      <c r="E138" s="41" t="s">
        <v>250</v>
      </c>
      <c r="F138" s="25">
        <v>0</v>
      </c>
      <c r="G138" s="26"/>
    </row>
    <row r="139" ht="48" customHeight="1" spans="1:7">
      <c r="A139" s="40">
        <v>29</v>
      </c>
      <c r="B139" s="10" t="s">
        <v>18</v>
      </c>
      <c r="C139" s="33">
        <v>148300</v>
      </c>
      <c r="D139" s="33" t="s">
        <v>251</v>
      </c>
      <c r="E139" s="41" t="s">
        <v>252</v>
      </c>
      <c r="F139" s="25">
        <v>0</v>
      </c>
      <c r="G139" s="26"/>
    </row>
    <row r="140" ht="54.95" customHeight="1" spans="1:7">
      <c r="A140" s="40">
        <v>30</v>
      </c>
      <c r="B140" s="10" t="s">
        <v>18</v>
      </c>
      <c r="C140" s="33">
        <v>53994.14</v>
      </c>
      <c r="D140" s="33"/>
      <c r="E140" s="41" t="s">
        <v>253</v>
      </c>
      <c r="F140" s="25">
        <v>0</v>
      </c>
      <c r="G140" s="26"/>
    </row>
    <row r="141" ht="39.95" customHeight="1" spans="1:7">
      <c r="A141" s="40">
        <v>31</v>
      </c>
      <c r="B141" s="10" t="s">
        <v>18</v>
      </c>
      <c r="C141" s="33">
        <v>0</v>
      </c>
      <c r="D141" s="33" t="s">
        <v>254</v>
      </c>
      <c r="E141" s="41" t="s">
        <v>255</v>
      </c>
      <c r="F141" s="25">
        <v>0</v>
      </c>
      <c r="G141" s="26"/>
    </row>
    <row r="142" ht="54" customHeight="1" spans="1:7">
      <c r="A142" s="40">
        <v>32</v>
      </c>
      <c r="B142" s="10" t="s">
        <v>18</v>
      </c>
      <c r="C142" s="33">
        <v>27792</v>
      </c>
      <c r="D142" s="33"/>
      <c r="E142" s="41" t="s">
        <v>256</v>
      </c>
      <c r="F142" s="25">
        <v>0</v>
      </c>
      <c r="G142" s="26"/>
    </row>
    <row r="143" ht="60" customHeight="1" spans="1:7">
      <c r="A143" s="40">
        <v>33</v>
      </c>
      <c r="B143" s="10" t="s">
        <v>18</v>
      </c>
      <c r="C143" s="33">
        <v>147000</v>
      </c>
      <c r="D143" s="33" t="s">
        <v>257</v>
      </c>
      <c r="E143" s="41" t="s">
        <v>258</v>
      </c>
      <c r="F143" s="25">
        <v>0</v>
      </c>
      <c r="G143" s="26"/>
    </row>
    <row r="144" ht="54.95" customHeight="1" spans="1:7">
      <c r="A144" s="40">
        <v>34</v>
      </c>
      <c r="B144" s="10" t="s">
        <v>18</v>
      </c>
      <c r="C144" s="33">
        <v>16100</v>
      </c>
      <c r="D144" s="33"/>
      <c r="E144" s="41" t="s">
        <v>259</v>
      </c>
      <c r="F144" s="25">
        <v>0</v>
      </c>
      <c r="G144" s="26"/>
    </row>
    <row r="145" ht="92.1" customHeight="1" spans="1:7">
      <c r="A145" s="40">
        <v>35</v>
      </c>
      <c r="B145" s="10" t="s">
        <v>18</v>
      </c>
      <c r="C145" s="11">
        <v>271400</v>
      </c>
      <c r="D145" s="44" t="s">
        <v>260</v>
      </c>
      <c r="E145" s="43" t="s">
        <v>261</v>
      </c>
      <c r="F145" s="44">
        <v>0</v>
      </c>
      <c r="G145" s="15"/>
    </row>
    <row r="146" ht="95.1" customHeight="1" spans="1:7">
      <c r="A146" s="40">
        <v>36</v>
      </c>
      <c r="B146" s="10" t="s">
        <v>18</v>
      </c>
      <c r="C146" s="11">
        <v>358100</v>
      </c>
      <c r="D146" s="44" t="s">
        <v>262</v>
      </c>
      <c r="E146" s="43" t="s">
        <v>263</v>
      </c>
      <c r="F146" s="44">
        <v>0</v>
      </c>
      <c r="G146" s="15"/>
    </row>
    <row r="147" ht="44.1" customHeight="1" spans="1:7">
      <c r="A147" s="35" t="s">
        <v>264</v>
      </c>
      <c r="B147" s="36"/>
      <c r="C147" s="37">
        <f>SUM(C111:C146)</f>
        <v>4937314.96</v>
      </c>
      <c r="D147" s="30"/>
      <c r="E147" s="30"/>
      <c r="F147" s="38">
        <v>0</v>
      </c>
      <c r="G147" s="26"/>
    </row>
    <row r="148" ht="35.1" customHeight="1" spans="1:7">
      <c r="A148" s="75">
        <v>1</v>
      </c>
      <c r="B148" s="10" t="s">
        <v>19</v>
      </c>
      <c r="C148" s="33">
        <v>75250</v>
      </c>
      <c r="D148" s="24" t="s">
        <v>265</v>
      </c>
      <c r="E148" s="24" t="s">
        <v>266</v>
      </c>
      <c r="F148" s="14">
        <v>200000</v>
      </c>
      <c r="G148" s="26"/>
    </row>
    <row r="149" ht="35.1" customHeight="1" spans="1:7">
      <c r="A149" s="75">
        <v>2</v>
      </c>
      <c r="B149" s="10" t="s">
        <v>19</v>
      </c>
      <c r="C149" s="33">
        <v>153466</v>
      </c>
      <c r="D149" s="24" t="s">
        <v>267</v>
      </c>
      <c r="E149" s="24" t="s">
        <v>268</v>
      </c>
      <c r="F149" s="14">
        <v>200000</v>
      </c>
      <c r="G149" s="26"/>
    </row>
    <row r="150" ht="35.1" customHeight="1" spans="1:7">
      <c r="A150" s="75">
        <v>3</v>
      </c>
      <c r="B150" s="10" t="s">
        <v>19</v>
      </c>
      <c r="C150" s="11">
        <v>480000</v>
      </c>
      <c r="D150" s="13" t="s">
        <v>269</v>
      </c>
      <c r="E150" s="13" t="s">
        <v>270</v>
      </c>
      <c r="F150" s="13">
        <v>0</v>
      </c>
      <c r="G150" s="34" t="s">
        <v>271</v>
      </c>
    </row>
    <row r="151" ht="35.1" customHeight="1" spans="1:7">
      <c r="A151" s="35" t="s">
        <v>272</v>
      </c>
      <c r="B151" s="36"/>
      <c r="C151" s="37">
        <f>SUM(C148:C150)</f>
        <v>708716</v>
      </c>
      <c r="D151" s="30"/>
      <c r="E151" s="30"/>
      <c r="F151" s="38">
        <f>SUM(F148:F149)</f>
        <v>400000</v>
      </c>
      <c r="G151" s="26"/>
    </row>
    <row r="152" ht="35.1" customHeight="1" spans="1:7">
      <c r="A152" s="22">
        <v>1</v>
      </c>
      <c r="B152" s="10" t="s">
        <v>10</v>
      </c>
      <c r="C152" s="23">
        <v>157778.83</v>
      </c>
      <c r="D152" s="23" t="s">
        <v>273</v>
      </c>
      <c r="E152" s="24" t="s">
        <v>274</v>
      </c>
      <c r="F152" s="25">
        <v>0</v>
      </c>
      <c r="G152" s="26"/>
    </row>
    <row r="153" ht="35.1" customHeight="1" spans="1:7">
      <c r="A153" s="22">
        <v>2</v>
      </c>
      <c r="B153" s="10" t="s">
        <v>10</v>
      </c>
      <c r="C153" s="23">
        <v>44800</v>
      </c>
      <c r="D153" s="23" t="s">
        <v>273</v>
      </c>
      <c r="E153" s="24" t="s">
        <v>275</v>
      </c>
      <c r="F153" s="25">
        <v>0</v>
      </c>
      <c r="G153" s="26"/>
    </row>
    <row r="154" ht="35.1" customHeight="1" spans="1:7">
      <c r="A154" s="22">
        <v>3</v>
      </c>
      <c r="B154" s="10" t="s">
        <v>10</v>
      </c>
      <c r="C154" s="23">
        <v>150000</v>
      </c>
      <c r="D154" s="23" t="s">
        <v>276</v>
      </c>
      <c r="E154" s="24" t="s">
        <v>277</v>
      </c>
      <c r="F154" s="25">
        <v>0</v>
      </c>
      <c r="G154" s="26"/>
    </row>
    <row r="155" ht="35.1" customHeight="1" spans="1:7">
      <c r="A155" s="22">
        <v>4</v>
      </c>
      <c r="B155" s="10" t="s">
        <v>10</v>
      </c>
      <c r="C155" s="23">
        <v>100000</v>
      </c>
      <c r="D155" s="23" t="s">
        <v>278</v>
      </c>
      <c r="E155" s="24" t="s">
        <v>279</v>
      </c>
      <c r="F155" s="25">
        <v>0</v>
      </c>
      <c r="G155" s="26"/>
    </row>
    <row r="156" ht="30" customHeight="1" spans="1:7">
      <c r="A156" s="35" t="s">
        <v>152</v>
      </c>
      <c r="B156" s="36"/>
      <c r="C156" s="29">
        <f>SUM(C152:C155)</f>
        <v>452578.83</v>
      </c>
      <c r="D156" s="30"/>
      <c r="E156" s="30"/>
      <c r="F156" s="20">
        <f>SUM(F152:F153)</f>
        <v>0</v>
      </c>
      <c r="G156" s="26"/>
    </row>
    <row r="157" ht="30" customHeight="1" spans="1:7">
      <c r="A157" s="76">
        <v>1</v>
      </c>
      <c r="B157" s="10" t="s">
        <v>20</v>
      </c>
      <c r="C157" s="11">
        <v>190700</v>
      </c>
      <c r="D157" s="12" t="s">
        <v>280</v>
      </c>
      <c r="E157" s="13" t="s">
        <v>281</v>
      </c>
      <c r="F157" s="14"/>
      <c r="G157" s="15"/>
    </row>
    <row r="158" ht="30" customHeight="1" spans="1:7">
      <c r="A158" s="16" t="s">
        <v>282</v>
      </c>
      <c r="B158" s="17"/>
      <c r="C158" s="18">
        <v>190700</v>
      </c>
      <c r="D158" s="19"/>
      <c r="E158" s="19"/>
      <c r="F158" s="20"/>
      <c r="G158" s="15"/>
    </row>
    <row r="159" ht="38.25" customHeight="1" spans="1:7">
      <c r="A159" s="77" t="s">
        <v>6</v>
      </c>
      <c r="B159" s="78"/>
      <c r="C159" s="66">
        <f>C158+C156+C151+C147+C110+C107+C103+C97+C80+C56+C35+C26+C17</f>
        <v>41625986.97</v>
      </c>
      <c r="D159" s="66"/>
      <c r="E159" s="66"/>
      <c r="F159" s="66">
        <f>F158+F156+F151+F147+F110+F107+F103+F97+F80+F56+F35+F26+F17</f>
        <v>10210000</v>
      </c>
      <c r="G159" s="66"/>
    </row>
    <row r="160" ht="49.5" customHeight="1"/>
    <row r="162" spans="4:4">
      <c r="D162" s="21"/>
    </row>
    <row r="164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5.25" customHeight="1"/>
    <row r="177" ht="30" customHeight="1"/>
    <row r="178" ht="30" customHeight="1"/>
    <row r="179" ht="30" customHeight="1"/>
    <row r="216" ht="30" customHeight="1"/>
    <row r="219" ht="31.5" customHeight="1"/>
    <row r="220" ht="30" customHeight="1"/>
    <row r="221" ht="35.25" customHeight="1"/>
    <row r="222" ht="30" customHeight="1"/>
    <row r="225" ht="30" customHeight="1"/>
  </sheetData>
  <mergeCells count="41">
    <mergeCell ref="A1:G1"/>
    <mergeCell ref="A2:G2"/>
    <mergeCell ref="A17:B17"/>
    <mergeCell ref="A26:B26"/>
    <mergeCell ref="A35:B35"/>
    <mergeCell ref="A56:B56"/>
    <mergeCell ref="A80:B80"/>
    <mergeCell ref="A97:B97"/>
    <mergeCell ref="A103:B103"/>
    <mergeCell ref="A107:B107"/>
    <mergeCell ref="A110:B110"/>
    <mergeCell ref="A147:B147"/>
    <mergeCell ref="A151:B151"/>
    <mergeCell ref="A156:B156"/>
    <mergeCell ref="A158:B158"/>
    <mergeCell ref="A159:B159"/>
    <mergeCell ref="C63:C64"/>
    <mergeCell ref="C72:C74"/>
    <mergeCell ref="C76:C77"/>
    <mergeCell ref="D92:D96"/>
    <mergeCell ref="D108:D109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F63:F64"/>
    <mergeCell ref="F72:F74"/>
    <mergeCell ref="F76:F77"/>
  </mergeCells>
  <pageMargins left="0.707638888888889" right="0.707638888888889" top="0.751388888888889" bottom="0.751388888888889" header="0.30625" footer="0.3062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opLeftCell="A2" workbookViewId="0">
      <selection activeCell="K12" sqref="K12"/>
    </sheetView>
  </sheetViews>
  <sheetFormatPr defaultColWidth="9" defaultRowHeight="13.5" outlineLevelCol="7"/>
  <cols>
    <col min="1" max="1" width="5" style="1" customWidth="1"/>
    <col min="2" max="2" width="7.125" style="1" customWidth="1"/>
    <col min="3" max="3" width="11.25" style="1" customWidth="1"/>
    <col min="4" max="4" width="19" style="1" customWidth="1"/>
    <col min="5" max="5" width="20.125" style="1" customWidth="1"/>
    <col min="6" max="6" width="11.75" style="1" customWidth="1"/>
    <col min="7" max="7" width="12.125" style="1" customWidth="1"/>
    <col min="8" max="8" width="9" style="1"/>
    <col min="9" max="9" width="9.375" style="1"/>
    <col min="10" max="16384" width="9" style="1"/>
  </cols>
  <sheetData>
    <row r="1" ht="24" customHeight="1" spans="1:7">
      <c r="A1" s="2" t="s">
        <v>283</v>
      </c>
      <c r="B1" s="2"/>
      <c r="C1" s="2"/>
      <c r="D1" s="2"/>
      <c r="E1" s="2"/>
      <c r="F1" s="2"/>
      <c r="G1" s="3"/>
    </row>
    <row r="2" ht="27" customHeight="1" spans="1:7">
      <c r="A2" s="4" t="s">
        <v>33</v>
      </c>
      <c r="B2" s="4"/>
      <c r="C2" s="5"/>
      <c r="D2" s="4"/>
      <c r="E2" s="4"/>
      <c r="F2" s="4"/>
      <c r="G2" s="4"/>
    </row>
    <row r="3" ht="39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42" customHeight="1" spans="1:7">
      <c r="A4" s="52">
        <v>1</v>
      </c>
      <c r="B4" s="53" t="s">
        <v>9</v>
      </c>
      <c r="C4" s="53">
        <v>160000</v>
      </c>
      <c r="D4" s="53" t="s">
        <v>39</v>
      </c>
      <c r="E4" s="10" t="s">
        <v>40</v>
      </c>
      <c r="F4" s="53">
        <v>500000</v>
      </c>
      <c r="G4" s="53" t="s">
        <v>41</v>
      </c>
    </row>
    <row r="5" ht="42" customHeight="1" spans="1:7">
      <c r="A5" s="52">
        <v>2</v>
      </c>
      <c r="B5" s="53" t="s">
        <v>9</v>
      </c>
      <c r="C5" s="53">
        <v>360000</v>
      </c>
      <c r="D5" s="53" t="s">
        <v>39</v>
      </c>
      <c r="E5" s="10" t="s">
        <v>42</v>
      </c>
      <c r="F5" s="53">
        <v>250000</v>
      </c>
      <c r="G5" s="53"/>
    </row>
    <row r="6" ht="42" customHeight="1" spans="1:7">
      <c r="A6" s="52">
        <v>3</v>
      </c>
      <c r="B6" s="53" t="s">
        <v>9</v>
      </c>
      <c r="C6" s="53">
        <v>360000</v>
      </c>
      <c r="D6" s="53" t="s">
        <v>39</v>
      </c>
      <c r="E6" s="10" t="s">
        <v>43</v>
      </c>
      <c r="F6" s="53">
        <v>0</v>
      </c>
      <c r="G6" s="53"/>
    </row>
    <row r="7" ht="42" customHeight="1" spans="1:7">
      <c r="A7" s="52">
        <v>4</v>
      </c>
      <c r="B7" s="53" t="s">
        <v>9</v>
      </c>
      <c r="C7" s="53">
        <v>160000</v>
      </c>
      <c r="D7" s="53" t="s">
        <v>39</v>
      </c>
      <c r="E7" s="10" t="s">
        <v>44</v>
      </c>
      <c r="F7" s="53">
        <v>500000</v>
      </c>
      <c r="G7" s="53"/>
    </row>
    <row r="8" ht="42" customHeight="1" spans="1:7">
      <c r="A8" s="52">
        <v>5</v>
      </c>
      <c r="B8" s="53" t="s">
        <v>9</v>
      </c>
      <c r="C8" s="53">
        <v>400000</v>
      </c>
      <c r="D8" s="53" t="s">
        <v>39</v>
      </c>
      <c r="E8" s="10" t="s">
        <v>45</v>
      </c>
      <c r="F8" s="53">
        <v>200000</v>
      </c>
      <c r="G8" s="53"/>
    </row>
    <row r="9" ht="42" customHeight="1" spans="1:7">
      <c r="A9" s="52">
        <v>6</v>
      </c>
      <c r="B9" s="53" t="s">
        <v>9</v>
      </c>
      <c r="C9" s="53">
        <v>560000</v>
      </c>
      <c r="D9" s="53" t="s">
        <v>39</v>
      </c>
      <c r="E9" s="10" t="s">
        <v>46</v>
      </c>
      <c r="F9" s="53">
        <v>0</v>
      </c>
      <c r="G9" s="53"/>
    </row>
    <row r="10" ht="39" customHeight="1" spans="1:7">
      <c r="A10" s="52">
        <v>7</v>
      </c>
      <c r="B10" s="53" t="s">
        <v>9</v>
      </c>
      <c r="C10" s="53">
        <v>400000</v>
      </c>
      <c r="D10" s="53" t="s">
        <v>39</v>
      </c>
      <c r="E10" s="10" t="s">
        <v>47</v>
      </c>
      <c r="F10" s="53">
        <v>200000</v>
      </c>
      <c r="G10" s="53" t="s">
        <v>48</v>
      </c>
    </row>
    <row r="11" ht="32.1" customHeight="1" spans="1:7">
      <c r="A11" s="52">
        <v>8</v>
      </c>
      <c r="B11" s="53" t="s">
        <v>9</v>
      </c>
      <c r="C11" s="53">
        <v>336000</v>
      </c>
      <c r="D11" s="53" t="s">
        <v>39</v>
      </c>
      <c r="E11" s="10" t="s">
        <v>49</v>
      </c>
      <c r="F11" s="53">
        <v>280000</v>
      </c>
      <c r="G11" s="53"/>
    </row>
    <row r="12" ht="39.95" customHeight="1" spans="1:7">
      <c r="A12" s="51">
        <v>9</v>
      </c>
      <c r="B12" s="53" t="s">
        <v>9</v>
      </c>
      <c r="C12" s="53">
        <v>240000</v>
      </c>
      <c r="D12" s="53" t="s">
        <v>39</v>
      </c>
      <c r="E12" s="10" t="s">
        <v>50</v>
      </c>
      <c r="F12" s="53">
        <v>400000</v>
      </c>
      <c r="G12" s="53"/>
    </row>
    <row r="13" ht="38.1" customHeight="1" spans="1:7">
      <c r="A13" s="51">
        <v>10</v>
      </c>
      <c r="B13" s="53" t="s">
        <v>9</v>
      </c>
      <c r="C13" s="53">
        <v>400000</v>
      </c>
      <c r="D13" s="53" t="s">
        <v>39</v>
      </c>
      <c r="E13" s="10" t="s">
        <v>51</v>
      </c>
      <c r="F13" s="53">
        <v>200000</v>
      </c>
      <c r="G13" s="53"/>
    </row>
    <row r="14" ht="42" customHeight="1" spans="1:7">
      <c r="A14" s="51">
        <v>11</v>
      </c>
      <c r="B14" s="53" t="s">
        <v>9</v>
      </c>
      <c r="C14" s="53">
        <v>200000</v>
      </c>
      <c r="D14" s="53" t="s">
        <v>52</v>
      </c>
      <c r="E14" s="10" t="s">
        <v>53</v>
      </c>
      <c r="F14" s="53">
        <v>0</v>
      </c>
      <c r="G14" s="53"/>
    </row>
    <row r="15" ht="42" customHeight="1" spans="1:7">
      <c r="A15" s="51">
        <v>12</v>
      </c>
      <c r="B15" s="53" t="s">
        <v>9</v>
      </c>
      <c r="C15" s="53">
        <v>200000</v>
      </c>
      <c r="D15" s="53" t="s">
        <v>54</v>
      </c>
      <c r="E15" s="10" t="s">
        <v>55</v>
      </c>
      <c r="F15" s="53">
        <v>0</v>
      </c>
      <c r="G15" s="53"/>
    </row>
    <row r="16" ht="42" customHeight="1" spans="1:7">
      <c r="A16" s="52">
        <v>13</v>
      </c>
      <c r="B16" s="53" t="s">
        <v>9</v>
      </c>
      <c r="C16" s="53">
        <v>160000</v>
      </c>
      <c r="D16" s="53" t="s">
        <v>56</v>
      </c>
      <c r="E16" s="10"/>
      <c r="F16" s="53">
        <v>0</v>
      </c>
      <c r="G16" s="53"/>
    </row>
    <row r="17" ht="42" customHeight="1" spans="1:7">
      <c r="A17" s="35" t="s">
        <v>57</v>
      </c>
      <c r="B17" s="36"/>
      <c r="C17" s="57">
        <f>SUM(C4:C16)</f>
        <v>3936000</v>
      </c>
      <c r="D17" s="57"/>
      <c r="E17" s="57"/>
      <c r="F17" s="57">
        <f>SUM(F4:F16)</f>
        <v>2530000</v>
      </c>
      <c r="G17" s="57"/>
    </row>
    <row r="18" ht="42" customHeight="1" spans="1:7">
      <c r="A18" s="52">
        <v>1</v>
      </c>
      <c r="B18" s="53" t="s">
        <v>9</v>
      </c>
      <c r="C18" s="53">
        <v>50000</v>
      </c>
      <c r="D18" s="53" t="s">
        <v>58</v>
      </c>
      <c r="E18" s="10" t="s">
        <v>59</v>
      </c>
      <c r="F18" s="53">
        <v>150000</v>
      </c>
      <c r="G18" s="53"/>
    </row>
    <row r="19" ht="42" customHeight="1" spans="1:7">
      <c r="A19" s="52">
        <v>2</v>
      </c>
      <c r="B19" s="53" t="s">
        <v>9</v>
      </c>
      <c r="C19" s="53">
        <v>100000</v>
      </c>
      <c r="D19" s="53" t="s">
        <v>60</v>
      </c>
      <c r="E19" s="10" t="s">
        <v>61</v>
      </c>
      <c r="F19" s="53">
        <v>100000</v>
      </c>
      <c r="G19" s="53"/>
    </row>
    <row r="20" ht="44.25" customHeight="1" spans="1:7">
      <c r="A20" s="51">
        <v>3</v>
      </c>
      <c r="B20" s="53" t="s">
        <v>9</v>
      </c>
      <c r="C20" s="53">
        <v>50000</v>
      </c>
      <c r="D20" s="53" t="s">
        <v>58</v>
      </c>
      <c r="E20" s="10" t="s">
        <v>62</v>
      </c>
      <c r="F20" s="53">
        <v>150000</v>
      </c>
      <c r="G20" s="53"/>
    </row>
    <row r="21" ht="44.25" customHeight="1" spans="1:7">
      <c r="A21" s="52">
        <v>4</v>
      </c>
      <c r="B21" s="53" t="s">
        <v>9</v>
      </c>
      <c r="C21" s="53">
        <v>50000</v>
      </c>
      <c r="D21" s="53" t="s">
        <v>58</v>
      </c>
      <c r="E21" s="10" t="s">
        <v>63</v>
      </c>
      <c r="F21" s="53">
        <v>150000</v>
      </c>
      <c r="G21" s="53"/>
    </row>
    <row r="22" ht="54.75" customHeight="1" spans="1:7">
      <c r="A22" s="51">
        <v>5</v>
      </c>
      <c r="B22" s="53" t="s">
        <v>9</v>
      </c>
      <c r="C22" s="53">
        <v>200000</v>
      </c>
      <c r="D22" s="53" t="s">
        <v>58</v>
      </c>
      <c r="E22" s="10" t="s">
        <v>64</v>
      </c>
      <c r="F22" s="53">
        <v>0</v>
      </c>
      <c r="G22" s="53"/>
    </row>
    <row r="23" ht="42" customHeight="1" spans="1:7">
      <c r="A23" s="51">
        <v>6</v>
      </c>
      <c r="B23" s="53" t="s">
        <v>9</v>
      </c>
      <c r="C23" s="53">
        <v>150000</v>
      </c>
      <c r="D23" s="53" t="s">
        <v>58</v>
      </c>
      <c r="E23" s="10" t="s">
        <v>65</v>
      </c>
      <c r="F23" s="53">
        <v>0</v>
      </c>
      <c r="G23" s="53"/>
    </row>
    <row r="24" ht="42" customHeight="1" spans="1:7">
      <c r="A24" s="51">
        <v>7</v>
      </c>
      <c r="B24" s="53" t="s">
        <v>9</v>
      </c>
      <c r="C24" s="53">
        <v>200000</v>
      </c>
      <c r="D24" s="53" t="s">
        <v>66</v>
      </c>
      <c r="E24" s="10" t="s">
        <v>67</v>
      </c>
      <c r="F24" s="53">
        <v>0</v>
      </c>
      <c r="G24" s="53"/>
    </row>
    <row r="25" ht="42" customHeight="1" spans="1:7">
      <c r="A25" s="51">
        <v>8</v>
      </c>
      <c r="B25" s="53" t="s">
        <v>9</v>
      </c>
      <c r="C25" s="53">
        <v>200000</v>
      </c>
      <c r="D25" s="53" t="s">
        <v>68</v>
      </c>
      <c r="E25" s="53" t="s">
        <v>69</v>
      </c>
      <c r="F25" s="53">
        <v>0</v>
      </c>
      <c r="G25" s="53"/>
    </row>
    <row r="26" ht="34.5" customHeight="1" spans="1:7">
      <c r="A26" s="35" t="s">
        <v>70</v>
      </c>
      <c r="B26" s="36"/>
      <c r="C26" s="57">
        <f>SUM(C18:C25)</f>
        <v>1000000</v>
      </c>
      <c r="D26" s="57"/>
      <c r="E26" s="57"/>
      <c r="F26" s="57">
        <f>SUM(F18:F25)</f>
        <v>550000</v>
      </c>
      <c r="G26" s="57"/>
    </row>
    <row r="27" ht="34.5" customHeight="1" spans="1:7">
      <c r="A27" s="52">
        <v>1</v>
      </c>
      <c r="B27" s="53" t="s">
        <v>9</v>
      </c>
      <c r="C27" s="53">
        <v>240000</v>
      </c>
      <c r="D27" s="53" t="s">
        <v>71</v>
      </c>
      <c r="E27" s="53" t="s">
        <v>72</v>
      </c>
      <c r="F27" s="53">
        <v>0</v>
      </c>
      <c r="G27" s="58"/>
    </row>
    <row r="28" ht="34.5" customHeight="1" spans="1:7">
      <c r="A28" s="52">
        <v>2</v>
      </c>
      <c r="B28" s="53" t="s">
        <v>9</v>
      </c>
      <c r="C28" s="53">
        <v>240000</v>
      </c>
      <c r="D28" s="53" t="s">
        <v>71</v>
      </c>
      <c r="E28" s="53" t="s">
        <v>73</v>
      </c>
      <c r="F28" s="53">
        <v>0</v>
      </c>
      <c r="G28" s="53"/>
    </row>
    <row r="29" ht="34.5" customHeight="1" spans="1:7">
      <c r="A29" s="52">
        <v>3</v>
      </c>
      <c r="B29" s="53" t="s">
        <v>9</v>
      </c>
      <c r="C29" s="53">
        <v>240000</v>
      </c>
      <c r="D29" s="53" t="s">
        <v>71</v>
      </c>
      <c r="E29" s="53" t="s">
        <v>74</v>
      </c>
      <c r="F29" s="53">
        <v>0</v>
      </c>
      <c r="G29" s="53"/>
    </row>
    <row r="30" ht="34.5" customHeight="1" spans="1:7">
      <c r="A30" s="52">
        <v>4</v>
      </c>
      <c r="B30" s="53" t="s">
        <v>9</v>
      </c>
      <c r="C30" s="53">
        <v>240000</v>
      </c>
      <c r="D30" s="53" t="s">
        <v>71</v>
      </c>
      <c r="E30" s="53" t="s">
        <v>75</v>
      </c>
      <c r="F30" s="53">
        <v>0</v>
      </c>
      <c r="G30" s="53"/>
    </row>
    <row r="31" ht="34.5" customHeight="1" spans="1:7">
      <c r="A31" s="52">
        <v>5</v>
      </c>
      <c r="B31" s="53" t="s">
        <v>9</v>
      </c>
      <c r="C31" s="53">
        <v>240000</v>
      </c>
      <c r="D31" s="53" t="s">
        <v>71</v>
      </c>
      <c r="E31" s="53" t="s">
        <v>76</v>
      </c>
      <c r="F31" s="53">
        <v>0</v>
      </c>
      <c r="G31" s="53" t="s">
        <v>77</v>
      </c>
    </row>
    <row r="32" ht="34.5" customHeight="1" spans="1:7">
      <c r="A32" s="52">
        <v>6</v>
      </c>
      <c r="B32" s="53" t="s">
        <v>9</v>
      </c>
      <c r="C32" s="53">
        <v>240000</v>
      </c>
      <c r="D32" s="53" t="s">
        <v>71</v>
      </c>
      <c r="E32" s="53" t="s">
        <v>78</v>
      </c>
      <c r="F32" s="53">
        <v>0</v>
      </c>
      <c r="G32" s="53" t="s">
        <v>79</v>
      </c>
    </row>
    <row r="33" ht="34.5" customHeight="1" spans="1:7">
      <c r="A33" s="52">
        <v>7</v>
      </c>
      <c r="B33" s="53" t="s">
        <v>9</v>
      </c>
      <c r="C33" s="53">
        <v>240000</v>
      </c>
      <c r="D33" s="53" t="s">
        <v>71</v>
      </c>
      <c r="E33" s="53" t="s">
        <v>80</v>
      </c>
      <c r="F33" s="53">
        <v>0</v>
      </c>
      <c r="G33" s="55"/>
    </row>
    <row r="34" ht="34.5" customHeight="1" spans="1:7">
      <c r="A34" s="52">
        <v>8</v>
      </c>
      <c r="B34" s="53" t="s">
        <v>9</v>
      </c>
      <c r="C34" s="53">
        <v>240000</v>
      </c>
      <c r="D34" s="53" t="s">
        <v>71</v>
      </c>
      <c r="E34" s="53" t="s">
        <v>81</v>
      </c>
      <c r="F34" s="53">
        <v>0</v>
      </c>
      <c r="G34" s="55"/>
    </row>
    <row r="35" ht="34.5" customHeight="1" spans="1:7">
      <c r="A35" s="16" t="s">
        <v>71</v>
      </c>
      <c r="B35" s="17"/>
      <c r="C35" s="57">
        <v>1920000</v>
      </c>
      <c r="D35" s="57"/>
      <c r="E35" s="57"/>
      <c r="F35" s="57">
        <v>0</v>
      </c>
      <c r="G35" s="57"/>
    </row>
    <row r="36" ht="51" customHeight="1" spans="1:8">
      <c r="A36" s="51">
        <v>1</v>
      </c>
      <c r="B36" s="53" t="s">
        <v>9</v>
      </c>
      <c r="C36" s="53">
        <v>920000</v>
      </c>
      <c r="D36" s="10" t="s">
        <v>82</v>
      </c>
      <c r="E36" s="53" t="s">
        <v>83</v>
      </c>
      <c r="F36" s="53">
        <v>0</v>
      </c>
      <c r="G36" s="53">
        <v>4.6</v>
      </c>
      <c r="H36" s="59"/>
    </row>
    <row r="37" ht="55.5" customHeight="1" spans="1:8">
      <c r="A37" s="51">
        <v>2</v>
      </c>
      <c r="B37" s="53" t="s">
        <v>9</v>
      </c>
      <c r="C37" s="53">
        <v>1040000</v>
      </c>
      <c r="D37" s="10" t="s">
        <v>84</v>
      </c>
      <c r="E37" s="53" t="s">
        <v>85</v>
      </c>
      <c r="F37" s="53">
        <v>500000</v>
      </c>
      <c r="G37" s="53">
        <v>7.2</v>
      </c>
      <c r="H37" s="59"/>
    </row>
    <row r="38" ht="57" customHeight="1" spans="1:8">
      <c r="A38" s="51">
        <v>3</v>
      </c>
      <c r="B38" s="53" t="s">
        <v>9</v>
      </c>
      <c r="C38" s="53">
        <v>1280000</v>
      </c>
      <c r="D38" s="10" t="s">
        <v>86</v>
      </c>
      <c r="E38" s="53" t="s">
        <v>87</v>
      </c>
      <c r="F38" s="53">
        <v>0</v>
      </c>
      <c r="G38" s="53">
        <v>6.4</v>
      </c>
      <c r="H38" s="59"/>
    </row>
    <row r="39" ht="56.1" customHeight="1" spans="1:8">
      <c r="A39" s="51">
        <v>4</v>
      </c>
      <c r="B39" s="53" t="s">
        <v>9</v>
      </c>
      <c r="C39" s="53">
        <v>560000</v>
      </c>
      <c r="D39" s="10" t="s">
        <v>88</v>
      </c>
      <c r="E39" s="53" t="s">
        <v>89</v>
      </c>
      <c r="F39" s="53">
        <v>0</v>
      </c>
      <c r="G39" s="53">
        <v>2.8</v>
      </c>
      <c r="H39" s="59"/>
    </row>
    <row r="40" ht="54" customHeight="1" spans="1:8">
      <c r="A40" s="51">
        <v>5</v>
      </c>
      <c r="B40" s="53" t="s">
        <v>9</v>
      </c>
      <c r="C40" s="53">
        <v>440000</v>
      </c>
      <c r="D40" s="10" t="s">
        <v>90</v>
      </c>
      <c r="E40" s="53" t="s">
        <v>91</v>
      </c>
      <c r="F40" s="53">
        <v>200000</v>
      </c>
      <c r="G40" s="53">
        <v>3</v>
      </c>
      <c r="H40" s="59"/>
    </row>
    <row r="41" ht="63" customHeight="1" spans="1:8">
      <c r="A41" s="51">
        <v>6</v>
      </c>
      <c r="B41" s="53" t="s">
        <v>9</v>
      </c>
      <c r="C41" s="53">
        <v>740000</v>
      </c>
      <c r="D41" s="10" t="s">
        <v>92</v>
      </c>
      <c r="E41" s="53" t="s">
        <v>93</v>
      </c>
      <c r="F41" s="53">
        <v>0</v>
      </c>
      <c r="G41" s="53">
        <v>3.7</v>
      </c>
      <c r="H41" s="59"/>
    </row>
    <row r="42" ht="54" customHeight="1" spans="1:8">
      <c r="A42" s="51">
        <v>7</v>
      </c>
      <c r="B42" s="53" t="s">
        <v>9</v>
      </c>
      <c r="C42" s="53">
        <v>600000</v>
      </c>
      <c r="D42" s="10" t="s">
        <v>94</v>
      </c>
      <c r="E42" s="53" t="s">
        <v>95</v>
      </c>
      <c r="F42" s="53">
        <v>400000</v>
      </c>
      <c r="G42" s="53">
        <v>4.6</v>
      </c>
      <c r="H42" s="59"/>
    </row>
    <row r="43" ht="54" customHeight="1" spans="1:8">
      <c r="A43" s="51">
        <v>8</v>
      </c>
      <c r="B43" s="53" t="s">
        <v>9</v>
      </c>
      <c r="C43" s="53">
        <v>760000</v>
      </c>
      <c r="D43" s="10" t="s">
        <v>96</v>
      </c>
      <c r="E43" s="53" t="s">
        <v>97</v>
      </c>
      <c r="F43" s="53">
        <v>0</v>
      </c>
      <c r="G43" s="53">
        <v>3.8</v>
      </c>
      <c r="H43" s="59"/>
    </row>
    <row r="44" ht="51.95" customHeight="1" spans="1:8">
      <c r="A44" s="51">
        <v>9</v>
      </c>
      <c r="B44" s="10" t="s">
        <v>9</v>
      </c>
      <c r="C44" s="10">
        <v>1640000</v>
      </c>
      <c r="D44" s="10" t="s">
        <v>98</v>
      </c>
      <c r="E44" s="10" t="s">
        <v>99</v>
      </c>
      <c r="F44" s="10">
        <v>500000</v>
      </c>
      <c r="G44" s="10">
        <v>10.2</v>
      </c>
      <c r="H44" s="59"/>
    </row>
    <row r="45" ht="50.1" customHeight="1" spans="1:8">
      <c r="A45" s="51">
        <v>10</v>
      </c>
      <c r="B45" s="10" t="s">
        <v>9</v>
      </c>
      <c r="C45" s="10">
        <v>0</v>
      </c>
      <c r="D45" s="10" t="s">
        <v>100</v>
      </c>
      <c r="E45" s="10" t="s">
        <v>101</v>
      </c>
      <c r="F45" s="10"/>
      <c r="G45" s="10"/>
      <c r="H45" s="59"/>
    </row>
    <row r="46" ht="48.95" customHeight="1" spans="1:8">
      <c r="A46" s="51">
        <v>11</v>
      </c>
      <c r="B46" s="53" t="s">
        <v>9</v>
      </c>
      <c r="C46" s="53">
        <v>320000</v>
      </c>
      <c r="D46" s="10" t="s">
        <v>102</v>
      </c>
      <c r="E46" s="53" t="s">
        <v>103</v>
      </c>
      <c r="F46" s="53">
        <v>100000</v>
      </c>
      <c r="G46" s="53">
        <v>2</v>
      </c>
      <c r="H46" s="59"/>
    </row>
    <row r="47" ht="51.95" customHeight="1" spans="1:8">
      <c r="A47" s="51">
        <v>12</v>
      </c>
      <c r="B47" s="53" t="s">
        <v>9</v>
      </c>
      <c r="C47" s="53">
        <v>600000</v>
      </c>
      <c r="D47" s="10" t="s">
        <v>104</v>
      </c>
      <c r="E47" s="53" t="s">
        <v>105</v>
      </c>
      <c r="F47" s="53">
        <v>0</v>
      </c>
      <c r="G47" s="53">
        <v>3</v>
      </c>
      <c r="H47" s="59"/>
    </row>
    <row r="48" ht="52.5" customHeight="1" spans="1:8">
      <c r="A48" s="51">
        <v>13</v>
      </c>
      <c r="B48" s="53" t="s">
        <v>9</v>
      </c>
      <c r="C48" s="53">
        <v>420000</v>
      </c>
      <c r="D48" s="10" t="s">
        <v>106</v>
      </c>
      <c r="E48" s="53" t="s">
        <v>107</v>
      </c>
      <c r="F48" s="53">
        <v>800000</v>
      </c>
      <c r="G48" s="53">
        <v>5.3</v>
      </c>
      <c r="H48" s="59"/>
    </row>
    <row r="49" ht="52.5" customHeight="1" spans="1:8">
      <c r="A49" s="51">
        <v>14</v>
      </c>
      <c r="B49" s="53" t="s">
        <v>9</v>
      </c>
      <c r="C49" s="53">
        <v>1540000</v>
      </c>
      <c r="D49" s="10" t="s">
        <v>108</v>
      </c>
      <c r="E49" s="53" t="s">
        <v>109</v>
      </c>
      <c r="F49" s="53">
        <v>0</v>
      </c>
      <c r="G49" s="53">
        <v>7.7</v>
      </c>
      <c r="H49" s="59"/>
    </row>
    <row r="50" ht="52.5" customHeight="1" spans="1:8">
      <c r="A50" s="51">
        <v>15</v>
      </c>
      <c r="B50" s="53" t="s">
        <v>9</v>
      </c>
      <c r="C50" s="53">
        <v>1480000</v>
      </c>
      <c r="D50" s="10" t="s">
        <v>110</v>
      </c>
      <c r="E50" s="53" t="s">
        <v>111</v>
      </c>
      <c r="F50" s="53">
        <v>0</v>
      </c>
      <c r="G50" s="53">
        <v>7.4</v>
      </c>
      <c r="H50" s="59"/>
    </row>
    <row r="51" ht="52.5" customHeight="1" spans="1:8">
      <c r="A51" s="51">
        <v>16</v>
      </c>
      <c r="B51" s="53" t="s">
        <v>9</v>
      </c>
      <c r="C51" s="53">
        <v>800000</v>
      </c>
      <c r="D51" s="10" t="s">
        <v>112</v>
      </c>
      <c r="E51" s="53" t="s">
        <v>113</v>
      </c>
      <c r="F51" s="53">
        <v>0</v>
      </c>
      <c r="G51" s="53">
        <v>4</v>
      </c>
      <c r="H51" s="59"/>
    </row>
    <row r="52" ht="52.5" customHeight="1" spans="1:8">
      <c r="A52" s="51">
        <v>17</v>
      </c>
      <c r="B52" s="53" t="s">
        <v>9</v>
      </c>
      <c r="C52" s="53">
        <v>1400000</v>
      </c>
      <c r="D52" s="10" t="s">
        <v>114</v>
      </c>
      <c r="E52" s="53" t="s">
        <v>115</v>
      </c>
      <c r="F52" s="53">
        <v>0</v>
      </c>
      <c r="G52" s="53">
        <v>7</v>
      </c>
      <c r="H52" s="59"/>
    </row>
    <row r="53" ht="52.5" customHeight="1" spans="1:8">
      <c r="A53" s="51">
        <v>18</v>
      </c>
      <c r="B53" s="53" t="s">
        <v>9</v>
      </c>
      <c r="C53" s="53">
        <v>1320000</v>
      </c>
      <c r="D53" s="10" t="s">
        <v>116</v>
      </c>
      <c r="E53" s="53" t="s">
        <v>117</v>
      </c>
      <c r="F53" s="53">
        <v>0</v>
      </c>
      <c r="G53" s="53">
        <v>6.6</v>
      </c>
      <c r="H53" s="59"/>
    </row>
    <row r="54" ht="30" customHeight="1" spans="1:8">
      <c r="A54" s="51">
        <v>19</v>
      </c>
      <c r="B54" s="10" t="s">
        <v>9</v>
      </c>
      <c r="C54" s="10">
        <v>269008</v>
      </c>
      <c r="D54" s="10" t="s">
        <v>118</v>
      </c>
      <c r="E54" s="10" t="s">
        <v>119</v>
      </c>
      <c r="F54" s="10">
        <v>0</v>
      </c>
      <c r="G54" s="53"/>
      <c r="H54" s="59"/>
    </row>
    <row r="55" ht="30" customHeight="1" spans="1:8">
      <c r="A55" s="51">
        <v>20</v>
      </c>
      <c r="B55" s="53" t="s">
        <v>9</v>
      </c>
      <c r="C55" s="53">
        <v>100000</v>
      </c>
      <c r="D55" s="10" t="s">
        <v>120</v>
      </c>
      <c r="E55" s="53" t="s">
        <v>121</v>
      </c>
      <c r="F55" s="53">
        <v>0</v>
      </c>
      <c r="G55" s="53">
        <v>0.5</v>
      </c>
      <c r="H55" s="59"/>
    </row>
    <row r="56" ht="57" customHeight="1" spans="1:8">
      <c r="A56" s="60" t="s">
        <v>122</v>
      </c>
      <c r="B56" s="61"/>
      <c r="C56" s="38">
        <f t="shared" ref="C56:G56" si="0">SUM(C36:C55)</f>
        <v>16229008</v>
      </c>
      <c r="D56" s="10"/>
      <c r="E56" s="10"/>
      <c r="F56" s="38">
        <f t="shared" si="0"/>
        <v>2500000</v>
      </c>
      <c r="G56" s="10">
        <f t="shared" si="0"/>
        <v>89.8</v>
      </c>
      <c r="H56" s="59"/>
    </row>
    <row r="57" ht="36.95" customHeight="1" spans="1:7">
      <c r="A57" s="47">
        <v>1</v>
      </c>
      <c r="B57" s="10" t="s">
        <v>9</v>
      </c>
      <c r="C57" s="10">
        <v>118800</v>
      </c>
      <c r="D57" s="10" t="s">
        <v>123</v>
      </c>
      <c r="E57" s="10" t="s">
        <v>124</v>
      </c>
      <c r="F57" s="10">
        <v>0</v>
      </c>
      <c r="G57" s="10"/>
    </row>
    <row r="58" ht="36.95" customHeight="1" spans="1:7">
      <c r="A58" s="47">
        <v>2</v>
      </c>
      <c r="B58" s="10" t="s">
        <v>9</v>
      </c>
      <c r="C58" s="10">
        <v>442400</v>
      </c>
      <c r="D58" s="10" t="s">
        <v>125</v>
      </c>
      <c r="E58" s="10" t="s">
        <v>124</v>
      </c>
      <c r="F58" s="10">
        <v>0</v>
      </c>
      <c r="G58" s="53"/>
    </row>
    <row r="59" ht="36.95" customHeight="1" spans="1:7">
      <c r="A59" s="47">
        <v>3</v>
      </c>
      <c r="B59" s="10" t="s">
        <v>9</v>
      </c>
      <c r="C59" s="10">
        <v>209700</v>
      </c>
      <c r="D59" s="10" t="s">
        <v>126</v>
      </c>
      <c r="E59" s="10" t="s">
        <v>124</v>
      </c>
      <c r="F59" s="10">
        <v>0</v>
      </c>
      <c r="G59" s="53"/>
    </row>
    <row r="60" ht="36.95" customHeight="1" spans="1:7">
      <c r="A60" s="47">
        <v>4</v>
      </c>
      <c r="B60" s="10" t="s">
        <v>9</v>
      </c>
      <c r="C60" s="10">
        <v>68800</v>
      </c>
      <c r="D60" s="10" t="s">
        <v>127</v>
      </c>
      <c r="E60" s="10" t="s">
        <v>128</v>
      </c>
      <c r="F60" s="10">
        <v>0</v>
      </c>
      <c r="G60" s="53"/>
    </row>
    <row r="61" ht="36.95" customHeight="1" spans="1:7">
      <c r="A61" s="47">
        <v>5</v>
      </c>
      <c r="B61" s="10" t="s">
        <v>9</v>
      </c>
      <c r="C61" s="10">
        <v>21200</v>
      </c>
      <c r="D61" s="10" t="s">
        <v>129</v>
      </c>
      <c r="E61" s="10" t="s">
        <v>128</v>
      </c>
      <c r="F61" s="10">
        <v>100000</v>
      </c>
      <c r="G61" s="53"/>
    </row>
    <row r="62" ht="45" customHeight="1" spans="1:7">
      <c r="A62" s="47">
        <v>6</v>
      </c>
      <c r="B62" s="10" t="s">
        <v>9</v>
      </c>
      <c r="C62" s="10">
        <v>116800</v>
      </c>
      <c r="D62" s="10" t="s">
        <v>130</v>
      </c>
      <c r="E62" s="10" t="s">
        <v>128</v>
      </c>
      <c r="F62" s="10">
        <v>0</v>
      </c>
      <c r="G62" s="53"/>
    </row>
    <row r="63" ht="33" customHeight="1" spans="1:7">
      <c r="A63" s="47">
        <v>7</v>
      </c>
      <c r="B63" s="10" t="s">
        <v>9</v>
      </c>
      <c r="C63" s="62">
        <v>587300</v>
      </c>
      <c r="D63" s="10" t="s">
        <v>131</v>
      </c>
      <c r="E63" s="10" t="s">
        <v>132</v>
      </c>
      <c r="F63" s="62">
        <v>0</v>
      </c>
      <c r="G63" s="53"/>
    </row>
    <row r="64" ht="41.25" customHeight="1" spans="1:7">
      <c r="A64" s="47">
        <v>8</v>
      </c>
      <c r="B64" s="10" t="s">
        <v>9</v>
      </c>
      <c r="C64" s="63"/>
      <c r="D64" s="10" t="s">
        <v>133</v>
      </c>
      <c r="E64" s="10" t="s">
        <v>132</v>
      </c>
      <c r="F64" s="63"/>
      <c r="G64" s="53"/>
    </row>
    <row r="65" ht="48" customHeight="1" spans="1:7">
      <c r="A65" s="47">
        <v>9</v>
      </c>
      <c r="B65" s="10" t="s">
        <v>9</v>
      </c>
      <c r="C65" s="10">
        <v>268600</v>
      </c>
      <c r="D65" s="10" t="s">
        <v>134</v>
      </c>
      <c r="E65" s="10" t="s">
        <v>135</v>
      </c>
      <c r="F65" s="10">
        <v>200000</v>
      </c>
      <c r="G65" s="53"/>
    </row>
    <row r="66" ht="36.95" customHeight="1" spans="1:7">
      <c r="A66" s="47">
        <v>10</v>
      </c>
      <c r="B66" s="10" t="s">
        <v>9</v>
      </c>
      <c r="C66" s="10">
        <v>376200</v>
      </c>
      <c r="D66" s="10" t="s">
        <v>136</v>
      </c>
      <c r="E66" s="10" t="s">
        <v>135</v>
      </c>
      <c r="F66" s="10">
        <v>100000</v>
      </c>
      <c r="G66" s="53"/>
    </row>
    <row r="67" ht="30.95" customHeight="1" spans="1:7">
      <c r="A67" s="47">
        <v>11</v>
      </c>
      <c r="B67" s="10" t="s">
        <v>9</v>
      </c>
      <c r="C67" s="10">
        <v>500000</v>
      </c>
      <c r="D67" s="10" t="s">
        <v>137</v>
      </c>
      <c r="E67" s="10" t="s">
        <v>138</v>
      </c>
      <c r="F67" s="10">
        <v>1000000</v>
      </c>
      <c r="G67" s="53"/>
    </row>
    <row r="68" ht="36.95" customHeight="1" spans="1:7">
      <c r="A68" s="47">
        <v>12</v>
      </c>
      <c r="B68" s="10" t="s">
        <v>9</v>
      </c>
      <c r="C68" s="10">
        <v>260000</v>
      </c>
      <c r="D68" s="10" t="s">
        <v>139</v>
      </c>
      <c r="E68" s="10" t="s">
        <v>140</v>
      </c>
      <c r="F68" s="10">
        <v>0</v>
      </c>
      <c r="G68" s="53"/>
    </row>
    <row r="69" ht="36.95" customHeight="1" spans="1:7">
      <c r="A69" s="47">
        <v>13</v>
      </c>
      <c r="B69" s="10" t="s">
        <v>9</v>
      </c>
      <c r="C69" s="10">
        <v>107900</v>
      </c>
      <c r="D69" s="10" t="s">
        <v>141</v>
      </c>
      <c r="E69" s="10" t="s">
        <v>142</v>
      </c>
      <c r="F69" s="10">
        <v>0</v>
      </c>
      <c r="G69" s="53"/>
    </row>
    <row r="70" ht="36.95" customHeight="1" spans="1:7">
      <c r="A70" s="47">
        <v>14</v>
      </c>
      <c r="B70" s="10" t="s">
        <v>9</v>
      </c>
      <c r="C70" s="10">
        <v>425100</v>
      </c>
      <c r="D70" s="10" t="s">
        <v>143</v>
      </c>
      <c r="E70" s="10" t="s">
        <v>142</v>
      </c>
      <c r="F70" s="10">
        <v>0</v>
      </c>
      <c r="G70" s="53"/>
    </row>
    <row r="71" ht="36.95" customHeight="1" spans="1:7">
      <c r="A71" s="47">
        <v>15</v>
      </c>
      <c r="B71" s="10" t="s">
        <v>9</v>
      </c>
      <c r="C71" s="10">
        <v>425900</v>
      </c>
      <c r="D71" s="10" t="s">
        <v>144</v>
      </c>
      <c r="E71" s="10" t="s">
        <v>142</v>
      </c>
      <c r="F71" s="10">
        <v>0</v>
      </c>
      <c r="G71" s="53"/>
    </row>
    <row r="72" ht="36.95" customHeight="1" spans="1:7">
      <c r="A72" s="47">
        <v>16</v>
      </c>
      <c r="B72" s="10" t="s">
        <v>9</v>
      </c>
      <c r="C72" s="62">
        <v>71478.73</v>
      </c>
      <c r="D72" s="10" t="s">
        <v>145</v>
      </c>
      <c r="E72" s="10" t="s">
        <v>146</v>
      </c>
      <c r="F72" s="62">
        <v>250000</v>
      </c>
      <c r="G72" s="53"/>
    </row>
    <row r="73" ht="36.95" customHeight="1" spans="1:7">
      <c r="A73" s="47">
        <v>17</v>
      </c>
      <c r="B73" s="10" t="s">
        <v>9</v>
      </c>
      <c r="C73" s="64"/>
      <c r="D73" s="10" t="s">
        <v>147</v>
      </c>
      <c r="E73" s="10" t="s">
        <v>146</v>
      </c>
      <c r="F73" s="64"/>
      <c r="G73" s="53"/>
    </row>
    <row r="74" ht="36.95" customHeight="1" spans="1:7">
      <c r="A74" s="47">
        <v>18</v>
      </c>
      <c r="B74" s="10" t="s">
        <v>9</v>
      </c>
      <c r="C74" s="63"/>
      <c r="D74" s="10" t="s">
        <v>148</v>
      </c>
      <c r="E74" s="10" t="s">
        <v>146</v>
      </c>
      <c r="F74" s="63"/>
      <c r="G74" s="53"/>
    </row>
    <row r="75" ht="36.95" customHeight="1" spans="1:7">
      <c r="A75" s="47">
        <v>19</v>
      </c>
      <c r="B75" s="10" t="s">
        <v>9</v>
      </c>
      <c r="C75" s="10">
        <v>190400</v>
      </c>
      <c r="D75" s="10" t="s">
        <v>149</v>
      </c>
      <c r="E75" s="10" t="s">
        <v>150</v>
      </c>
      <c r="F75" s="10">
        <v>0</v>
      </c>
      <c r="G75" s="53"/>
    </row>
    <row r="76" ht="36.95" customHeight="1" spans="1:7">
      <c r="A76" s="47">
        <v>20</v>
      </c>
      <c r="B76" s="10" t="s">
        <v>9</v>
      </c>
      <c r="C76" s="62">
        <v>355600</v>
      </c>
      <c r="D76" s="10" t="s">
        <v>151</v>
      </c>
      <c r="E76" s="10" t="s">
        <v>150</v>
      </c>
      <c r="F76" s="62">
        <v>200000</v>
      </c>
      <c r="G76" s="53"/>
    </row>
    <row r="77" ht="33" customHeight="1" spans="1:7">
      <c r="A77" s="47">
        <v>21</v>
      </c>
      <c r="B77" s="10" t="s">
        <v>9</v>
      </c>
      <c r="C77" s="63"/>
      <c r="D77" s="10" t="s">
        <v>152</v>
      </c>
      <c r="E77" s="10" t="s">
        <v>150</v>
      </c>
      <c r="F77" s="63"/>
      <c r="G77" s="53"/>
    </row>
    <row r="78" ht="36.95" customHeight="1" spans="1:7">
      <c r="A78" s="47">
        <v>22</v>
      </c>
      <c r="B78" s="10" t="s">
        <v>9</v>
      </c>
      <c r="C78" s="10">
        <v>108400</v>
      </c>
      <c r="D78" s="10" t="s">
        <v>153</v>
      </c>
      <c r="E78" s="10" t="s">
        <v>140</v>
      </c>
      <c r="F78" s="10">
        <v>0</v>
      </c>
      <c r="G78" s="53"/>
    </row>
    <row r="79" ht="33" customHeight="1" spans="1:7">
      <c r="A79" s="47">
        <v>23</v>
      </c>
      <c r="B79" s="10" t="s">
        <v>9</v>
      </c>
      <c r="C79" s="10">
        <v>57400</v>
      </c>
      <c r="D79" s="10" t="s">
        <v>154</v>
      </c>
      <c r="E79" s="10" t="s">
        <v>155</v>
      </c>
      <c r="F79" s="10">
        <v>50000</v>
      </c>
      <c r="G79" s="53"/>
    </row>
    <row r="80" s="39" customFormat="1" ht="29.1" customHeight="1" spans="1:7">
      <c r="A80" s="35" t="s">
        <v>156</v>
      </c>
      <c r="B80" s="36"/>
      <c r="C80" s="57">
        <f>SUM(C57:C79)</f>
        <v>4711978.73</v>
      </c>
      <c r="D80" s="53"/>
      <c r="E80" s="53"/>
      <c r="F80" s="57">
        <f>SUM(F57:F78)</f>
        <v>1850000</v>
      </c>
      <c r="G80" s="53"/>
    </row>
    <row r="81" ht="38.25" customHeight="1" spans="1:7">
      <c r="A81" s="65"/>
      <c r="B81" s="38" t="s">
        <v>6</v>
      </c>
      <c r="C81" s="66">
        <f>C80+C56+C35+C26+C17</f>
        <v>27796986.73</v>
      </c>
      <c r="D81" s="66"/>
      <c r="E81" s="66"/>
      <c r="F81" s="66"/>
      <c r="G81" s="66"/>
    </row>
    <row r="82" ht="49.5" customHeight="1"/>
    <row r="84" spans="4:4">
      <c r="D84" s="21"/>
    </row>
    <row r="86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5.25" customHeight="1"/>
    <row r="99" ht="30" customHeight="1"/>
    <row r="100" ht="30" customHeight="1"/>
    <row r="101" ht="30" customHeight="1"/>
    <row r="138" ht="30" customHeight="1"/>
    <row r="141" ht="31.5" customHeight="1"/>
    <row r="142" ht="30" customHeight="1"/>
    <row r="143" ht="35.25" customHeight="1"/>
    <row r="144" ht="30" customHeight="1"/>
    <row r="147" ht="30" customHeight="1"/>
  </sheetData>
  <mergeCells count="14">
    <mergeCell ref="A1:F1"/>
    <mergeCell ref="A2:G2"/>
    <mergeCell ref="A17:B17"/>
    <mergeCell ref="A26:B26"/>
    <mergeCell ref="A35:B35"/>
    <mergeCell ref="A56:B56"/>
    <mergeCell ref="A80:B80"/>
    <mergeCell ref="C63:C64"/>
    <mergeCell ref="C72:C74"/>
    <mergeCell ref="C76:C77"/>
    <mergeCell ref="F63:F64"/>
    <mergeCell ref="F72:F74"/>
    <mergeCell ref="F76:F77"/>
    <mergeCell ref="H36:H56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workbookViewId="0">
      <selection activeCell="G16" sqref="G16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9.375" style="1" customWidth="1"/>
    <col min="5" max="5" width="22.5" style="1" customWidth="1"/>
    <col min="6" max="6" width="11.75" style="1" customWidth="1"/>
    <col min="7" max="7" width="13.5" style="1" customWidth="1"/>
    <col min="8" max="16384" width="9" style="1"/>
  </cols>
  <sheetData>
    <row r="1" ht="24" customHeight="1" spans="1:7">
      <c r="A1" s="54" t="s">
        <v>284</v>
      </c>
      <c r="B1" s="54"/>
      <c r="C1" s="54"/>
      <c r="D1" s="54"/>
      <c r="E1" s="54"/>
      <c r="F1" s="54"/>
      <c r="G1" s="3"/>
    </row>
    <row r="2" ht="27" customHeight="1" spans="1:7">
      <c r="A2" s="4" t="s">
        <v>33</v>
      </c>
      <c r="B2" s="4"/>
      <c r="C2" s="5"/>
      <c r="D2" s="4"/>
      <c r="E2" s="4"/>
      <c r="F2" s="4"/>
      <c r="G2" s="4"/>
    </row>
    <row r="3" ht="39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39" customHeight="1" spans="1:7">
      <c r="A4" s="22">
        <v>1</v>
      </c>
      <c r="B4" s="10" t="s">
        <v>14</v>
      </c>
      <c r="C4" s="24">
        <v>2200200</v>
      </c>
      <c r="D4" s="24" t="s">
        <v>157</v>
      </c>
      <c r="E4" s="24" t="s">
        <v>158</v>
      </c>
      <c r="F4" s="24">
        <v>530000</v>
      </c>
      <c r="G4" s="26"/>
    </row>
    <row r="5" ht="30.75" customHeight="1" spans="1:7">
      <c r="A5" s="22">
        <v>2</v>
      </c>
      <c r="B5" s="10" t="s">
        <v>14</v>
      </c>
      <c r="C5" s="24">
        <v>131900</v>
      </c>
      <c r="D5" s="24" t="s">
        <v>159</v>
      </c>
      <c r="E5" s="24" t="s">
        <v>160</v>
      </c>
      <c r="F5" s="24">
        <v>300000</v>
      </c>
      <c r="G5" s="26"/>
    </row>
    <row r="6" ht="31.5" customHeight="1" spans="1:7">
      <c r="A6" s="22">
        <v>3</v>
      </c>
      <c r="B6" s="10" t="s">
        <v>14</v>
      </c>
      <c r="C6" s="13">
        <v>62500</v>
      </c>
      <c r="D6" s="13" t="s">
        <v>161</v>
      </c>
      <c r="E6" s="13" t="s">
        <v>162</v>
      </c>
      <c r="F6" s="13">
        <v>150000</v>
      </c>
      <c r="G6" s="15"/>
    </row>
    <row r="7" ht="25.5" customHeight="1" spans="1:7">
      <c r="A7" s="22">
        <v>4</v>
      </c>
      <c r="B7" s="10" t="s">
        <v>14</v>
      </c>
      <c r="C7" s="24">
        <v>241752.56</v>
      </c>
      <c r="D7" s="24" t="s">
        <v>163</v>
      </c>
      <c r="E7" s="24" t="s">
        <v>164</v>
      </c>
      <c r="F7" s="24"/>
      <c r="G7" s="26"/>
    </row>
    <row r="8" ht="28.5" customHeight="1" spans="1:7">
      <c r="A8" s="22">
        <v>5</v>
      </c>
      <c r="B8" s="10" t="s">
        <v>14</v>
      </c>
      <c r="C8" s="13">
        <v>78000</v>
      </c>
      <c r="D8" s="13" t="s">
        <v>165</v>
      </c>
      <c r="E8" s="13" t="s">
        <v>166</v>
      </c>
      <c r="F8" s="13"/>
      <c r="G8" s="15"/>
    </row>
    <row r="9" ht="29.25" customHeight="1" spans="1:7">
      <c r="A9" s="22">
        <v>6</v>
      </c>
      <c r="B9" s="10" t="s">
        <v>14</v>
      </c>
      <c r="C9" s="24">
        <v>138293.61</v>
      </c>
      <c r="D9" s="24" t="s">
        <v>167</v>
      </c>
      <c r="E9" s="24" t="s">
        <v>168</v>
      </c>
      <c r="F9" s="24"/>
      <c r="G9" s="26"/>
    </row>
    <row r="10" ht="22.5" customHeight="1" spans="1:7">
      <c r="A10" s="22">
        <v>7</v>
      </c>
      <c r="B10" s="10" t="s">
        <v>14</v>
      </c>
      <c r="C10" s="13">
        <v>164000</v>
      </c>
      <c r="D10" s="13" t="s">
        <v>169</v>
      </c>
      <c r="E10" s="13" t="s">
        <v>170</v>
      </c>
      <c r="F10" s="13"/>
      <c r="G10" s="15"/>
    </row>
    <row r="11" ht="42" customHeight="1" spans="1:7">
      <c r="A11" s="22">
        <v>8</v>
      </c>
      <c r="B11" s="10" t="s">
        <v>14</v>
      </c>
      <c r="C11" s="13">
        <v>645622.68</v>
      </c>
      <c r="D11" s="13" t="s">
        <v>171</v>
      </c>
      <c r="E11" s="13" t="s">
        <v>172</v>
      </c>
      <c r="F11" s="13"/>
      <c r="G11" s="15"/>
    </row>
    <row r="12" ht="32.25" customHeight="1" spans="1:7">
      <c r="A12" s="22">
        <v>9</v>
      </c>
      <c r="B12" s="10" t="s">
        <v>14</v>
      </c>
      <c r="C12" s="24">
        <v>99300</v>
      </c>
      <c r="D12" s="24" t="s">
        <v>173</v>
      </c>
      <c r="E12" s="24" t="s">
        <v>174</v>
      </c>
      <c r="F12" s="24">
        <v>150000</v>
      </c>
      <c r="G12" s="26"/>
    </row>
    <row r="13" ht="33.75" customHeight="1" spans="1:7">
      <c r="A13" s="22">
        <v>10</v>
      </c>
      <c r="B13" s="10" t="s">
        <v>14</v>
      </c>
      <c r="C13" s="24">
        <v>74700</v>
      </c>
      <c r="D13" s="24" t="s">
        <v>175</v>
      </c>
      <c r="E13" s="24" t="s">
        <v>176</v>
      </c>
      <c r="F13" s="24">
        <v>150000</v>
      </c>
      <c r="G13" s="26"/>
    </row>
    <row r="14" ht="31.5" customHeight="1" spans="1:7">
      <c r="A14" s="22">
        <v>11</v>
      </c>
      <c r="B14" s="10" t="s">
        <v>14</v>
      </c>
      <c r="C14" s="13">
        <v>63600</v>
      </c>
      <c r="D14" s="13" t="s">
        <v>177</v>
      </c>
      <c r="E14" s="13" t="s">
        <v>178</v>
      </c>
      <c r="F14" s="13">
        <v>150000</v>
      </c>
      <c r="G14" s="15"/>
    </row>
    <row r="15" ht="75" customHeight="1" spans="1:7">
      <c r="A15" s="22">
        <v>12</v>
      </c>
      <c r="B15" s="10" t="s">
        <v>14</v>
      </c>
      <c r="C15" s="13">
        <v>348000</v>
      </c>
      <c r="D15" s="13" t="s">
        <v>179</v>
      </c>
      <c r="E15" s="13" t="s">
        <v>180</v>
      </c>
      <c r="F15" s="13"/>
      <c r="G15" s="55" t="s">
        <v>181</v>
      </c>
    </row>
    <row r="16" ht="35.1" customHeight="1" spans="1:7">
      <c r="A16" s="22">
        <v>13</v>
      </c>
      <c r="B16" s="10" t="s">
        <v>14</v>
      </c>
      <c r="C16" s="13">
        <v>1043200</v>
      </c>
      <c r="D16" s="13"/>
      <c r="E16" s="13" t="s">
        <v>182</v>
      </c>
      <c r="F16" s="13">
        <v>800000</v>
      </c>
      <c r="G16" s="15"/>
    </row>
    <row r="17" ht="36.95" customHeight="1" spans="1:7">
      <c r="A17" s="22">
        <v>14</v>
      </c>
      <c r="B17" s="10" t="s">
        <v>14</v>
      </c>
      <c r="C17" s="13">
        <v>229600</v>
      </c>
      <c r="D17" s="13"/>
      <c r="E17" s="13" t="s">
        <v>183</v>
      </c>
      <c r="F17" s="13"/>
      <c r="G17" s="15"/>
    </row>
    <row r="18" ht="35.1" customHeight="1" spans="1:7">
      <c r="A18" s="22">
        <v>15</v>
      </c>
      <c r="B18" s="10" t="s">
        <v>14</v>
      </c>
      <c r="C18" s="13">
        <v>118480</v>
      </c>
      <c r="D18" s="13"/>
      <c r="E18" s="44" t="s">
        <v>184</v>
      </c>
      <c r="F18" s="13"/>
      <c r="G18" s="56"/>
    </row>
    <row r="19" ht="31.5" customHeight="1" spans="1:7">
      <c r="A19" s="22">
        <v>16</v>
      </c>
      <c r="B19" s="10" t="s">
        <v>14</v>
      </c>
      <c r="C19" s="13">
        <v>165000</v>
      </c>
      <c r="D19" s="13"/>
      <c r="E19" s="13" t="s">
        <v>185</v>
      </c>
      <c r="F19" s="13"/>
      <c r="G19" s="15"/>
    </row>
    <row r="20" ht="24" customHeight="1" spans="1:7">
      <c r="A20" s="35" t="s">
        <v>6</v>
      </c>
      <c r="B20" s="36"/>
      <c r="C20" s="37">
        <f>SUM(C4:C19)</f>
        <v>5804148.85</v>
      </c>
      <c r="D20" s="26"/>
      <c r="E20" s="26"/>
      <c r="F20" s="37">
        <f>SUM(F4:F19)</f>
        <v>2230000</v>
      </c>
      <c r="G20" s="26"/>
    </row>
    <row r="21" ht="49.5" customHeight="1"/>
    <row r="23" spans="4:4">
      <c r="D23" s="21"/>
    </row>
    <row r="25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5.25" customHeight="1"/>
    <row r="38" ht="30" customHeight="1"/>
    <row r="39" ht="30" customHeight="1"/>
    <row r="40" ht="30" customHeight="1"/>
    <row r="77" ht="30" customHeight="1"/>
    <row r="80" ht="31.5" customHeight="1"/>
    <row r="81" ht="30" customHeight="1"/>
    <row r="82" ht="35.25" customHeight="1"/>
    <row r="83" ht="30" customHeight="1"/>
    <row r="86" ht="30" customHeight="1"/>
  </sheetData>
  <mergeCells count="4">
    <mergeCell ref="A1:F1"/>
    <mergeCell ref="A2:G2"/>
    <mergeCell ref="A20:B20"/>
    <mergeCell ref="D15:D19"/>
  </mergeCells>
  <pageMargins left="0.551181102362205" right="0.551181102362205" top="0.984251968503937" bottom="0.984251968503937" header="0.511811023622047" footer="0.511811023622047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workbookViewId="0">
      <selection activeCell="D5" sqref="D5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7.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285</v>
      </c>
      <c r="B1" s="2"/>
      <c r="C1" s="2"/>
      <c r="D1" s="2"/>
      <c r="E1" s="2"/>
      <c r="F1" s="2"/>
      <c r="G1" s="3"/>
    </row>
    <row r="2" ht="31.5" customHeight="1" spans="1:7">
      <c r="A2" s="4" t="s">
        <v>33</v>
      </c>
      <c r="B2" s="4"/>
      <c r="C2" s="5"/>
      <c r="D2" s="4"/>
      <c r="E2" s="4"/>
      <c r="F2" s="4"/>
      <c r="G2" s="4"/>
    </row>
    <row r="3" ht="51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42.75" customHeight="1" spans="1:7">
      <c r="A4" s="51">
        <v>1</v>
      </c>
      <c r="B4" s="10" t="s">
        <v>187</v>
      </c>
      <c r="C4" s="24">
        <v>129100</v>
      </c>
      <c r="D4" s="24" t="s">
        <v>188</v>
      </c>
      <c r="E4" s="24" t="s">
        <v>189</v>
      </c>
      <c r="F4" s="10">
        <v>0</v>
      </c>
      <c r="G4" s="53"/>
    </row>
    <row r="5" ht="43.5" customHeight="1" spans="1:7">
      <c r="A5" s="51">
        <v>2</v>
      </c>
      <c r="B5" s="10" t="s">
        <v>187</v>
      </c>
      <c r="C5" s="24">
        <v>258355.94</v>
      </c>
      <c r="D5" s="24" t="s">
        <v>190</v>
      </c>
      <c r="E5" s="24" t="s">
        <v>189</v>
      </c>
      <c r="F5" s="10">
        <v>0</v>
      </c>
      <c r="G5" s="53"/>
    </row>
    <row r="6" ht="36.95" customHeight="1" spans="1:7">
      <c r="A6" s="51">
        <v>3</v>
      </c>
      <c r="B6" s="10" t="s">
        <v>187</v>
      </c>
      <c r="C6" s="24">
        <v>106055.75</v>
      </c>
      <c r="D6" s="24" t="s">
        <v>191</v>
      </c>
      <c r="E6" s="24" t="s">
        <v>189</v>
      </c>
      <c r="F6" s="10">
        <v>0</v>
      </c>
      <c r="G6" s="53"/>
    </row>
    <row r="7" ht="68.25" customHeight="1" spans="1:7">
      <c r="A7" s="51">
        <v>4</v>
      </c>
      <c r="B7" s="10" t="s">
        <v>187</v>
      </c>
      <c r="C7" s="24">
        <v>359400</v>
      </c>
      <c r="D7" s="24" t="s">
        <v>192</v>
      </c>
      <c r="E7" s="24" t="s">
        <v>193</v>
      </c>
      <c r="F7" s="10">
        <v>0</v>
      </c>
      <c r="G7" s="53"/>
    </row>
    <row r="8" ht="65.25" customHeight="1" spans="1:7">
      <c r="A8" s="51">
        <v>5</v>
      </c>
      <c r="B8" s="10" t="s">
        <v>187</v>
      </c>
      <c r="C8" s="24">
        <v>414494.91</v>
      </c>
      <c r="D8" s="24" t="s">
        <v>192</v>
      </c>
      <c r="E8" s="24" t="s">
        <v>194</v>
      </c>
      <c r="F8" s="10">
        <v>0</v>
      </c>
      <c r="G8" s="26"/>
    </row>
    <row r="9" ht="48.75" customHeight="1" spans="1:7">
      <c r="A9" s="35" t="s">
        <v>6</v>
      </c>
      <c r="B9" s="36"/>
      <c r="C9" s="37">
        <f>SUM(C4:C8)</f>
        <v>1267406.6</v>
      </c>
      <c r="D9" s="30"/>
      <c r="E9" s="30"/>
      <c r="F9" s="38">
        <v>0</v>
      </c>
      <c r="G9" s="26"/>
    </row>
    <row r="10" ht="49.5" customHeight="1"/>
    <row r="12" spans="4:4">
      <c r="D12" s="21"/>
    </row>
    <row r="14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5.25" customHeight="1"/>
    <row r="27" ht="30" customHeight="1"/>
    <row r="28" ht="30" customHeight="1"/>
    <row r="29" ht="30" customHeight="1"/>
    <row r="66" ht="30" customHeight="1"/>
    <row r="69" ht="31.5" customHeight="1"/>
    <row r="70" ht="30" customHeight="1"/>
    <row r="71" ht="35.25" customHeight="1"/>
    <row r="72" ht="30" customHeight="1"/>
    <row r="75" ht="30" customHeight="1"/>
  </sheetData>
  <mergeCells count="3">
    <mergeCell ref="A1:F1"/>
    <mergeCell ref="A2:G2"/>
    <mergeCell ref="A9:B9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workbookViewId="0">
      <selection activeCell="D4" sqref="D4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7.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286</v>
      </c>
      <c r="B1" s="2"/>
      <c r="C1" s="2"/>
      <c r="D1" s="2"/>
      <c r="E1" s="2"/>
      <c r="F1" s="2"/>
      <c r="G1" s="3"/>
    </row>
    <row r="2" ht="27" customHeight="1" spans="1:7">
      <c r="A2" s="4" t="s">
        <v>33</v>
      </c>
      <c r="B2" s="4"/>
      <c r="C2" s="5"/>
      <c r="D2" s="4"/>
      <c r="E2" s="4"/>
      <c r="F2" s="4"/>
      <c r="G2" s="4"/>
    </row>
    <row r="3" ht="62.25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54.75" customHeight="1" spans="1:7">
      <c r="A4" s="51">
        <v>1</v>
      </c>
      <c r="B4" s="10" t="s">
        <v>196</v>
      </c>
      <c r="C4" s="24">
        <v>2000</v>
      </c>
      <c r="D4" s="24" t="s">
        <v>197</v>
      </c>
      <c r="E4" s="24" t="s">
        <v>198</v>
      </c>
      <c r="F4" s="24">
        <v>105000</v>
      </c>
      <c r="G4" s="26"/>
    </row>
    <row r="5" ht="60.75" customHeight="1" spans="1:7">
      <c r="A5" s="52">
        <v>2</v>
      </c>
      <c r="B5" s="10" t="s">
        <v>196</v>
      </c>
      <c r="C5" s="13">
        <v>60800</v>
      </c>
      <c r="D5" s="13" t="s">
        <v>199</v>
      </c>
      <c r="E5" s="13" t="s">
        <v>200</v>
      </c>
      <c r="F5" s="13">
        <v>45000</v>
      </c>
      <c r="G5" s="15"/>
    </row>
    <row r="6" s="39" customFormat="1" ht="60.75" customHeight="1" spans="1:7">
      <c r="A6" s="51">
        <v>3</v>
      </c>
      <c r="B6" s="10" t="s">
        <v>196</v>
      </c>
      <c r="C6" s="24">
        <v>261500</v>
      </c>
      <c r="D6" s="24" t="s">
        <v>201</v>
      </c>
      <c r="E6" s="24" t="s">
        <v>202</v>
      </c>
      <c r="F6" s="24">
        <v>0</v>
      </c>
      <c r="G6" s="26"/>
    </row>
    <row r="7" ht="48.75" customHeight="1" spans="1:7">
      <c r="A7" s="35" t="s">
        <v>6</v>
      </c>
      <c r="B7" s="36"/>
      <c r="C7" s="37">
        <f>SUM(C4:C6)</f>
        <v>324300</v>
      </c>
      <c r="D7" s="30"/>
      <c r="E7" s="30"/>
      <c r="F7" s="38">
        <f>SUM(F4:F6)</f>
        <v>150000</v>
      </c>
      <c r="G7" s="26"/>
    </row>
    <row r="8" ht="49.5" customHeight="1"/>
    <row r="10" spans="4:4">
      <c r="D10" s="21"/>
    </row>
    <row r="12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5.25" customHeight="1"/>
    <row r="25" ht="30" customHeight="1"/>
    <row r="26" ht="30" customHeight="1"/>
    <row r="27" ht="30" customHeight="1"/>
    <row r="64" ht="30" customHeight="1"/>
    <row r="67" ht="31.5" customHeight="1"/>
    <row r="68" ht="30" customHeight="1"/>
    <row r="69" ht="35.25" customHeight="1"/>
    <row r="70" ht="30" customHeight="1"/>
    <row r="73" ht="30" customHeight="1"/>
  </sheetData>
  <mergeCells count="3">
    <mergeCell ref="A1:F1"/>
    <mergeCell ref="A2:G2"/>
    <mergeCell ref="A7:B7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workbookViewId="0">
      <selection activeCell="C5" sqref="C5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7.5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287</v>
      </c>
      <c r="B1" s="2"/>
      <c r="C1" s="2"/>
      <c r="D1" s="2"/>
      <c r="E1" s="2"/>
      <c r="F1" s="2"/>
      <c r="G1" s="3"/>
    </row>
    <row r="2" ht="27" customHeight="1" spans="1:7">
      <c r="A2" s="4" t="s">
        <v>33</v>
      </c>
      <c r="B2" s="4"/>
      <c r="C2" s="5"/>
      <c r="D2" s="4"/>
      <c r="E2" s="4"/>
      <c r="F2" s="4"/>
      <c r="G2" s="4"/>
    </row>
    <row r="3" ht="54" customHeight="1" spans="1:7">
      <c r="A3" s="6" t="s">
        <v>2</v>
      </c>
      <c r="B3" s="6" t="s">
        <v>34</v>
      </c>
      <c r="C3" s="7" t="s">
        <v>35</v>
      </c>
      <c r="D3" s="6" t="s">
        <v>36</v>
      </c>
      <c r="E3" s="6" t="s">
        <v>37</v>
      </c>
      <c r="F3" s="6" t="s">
        <v>38</v>
      </c>
      <c r="G3" s="8"/>
    </row>
    <row r="4" ht="47.25" customHeight="1" spans="1:7">
      <c r="A4" s="42">
        <v>1</v>
      </c>
      <c r="B4" s="10" t="s">
        <v>17</v>
      </c>
      <c r="C4" s="13">
        <v>12524</v>
      </c>
      <c r="D4" s="44" t="s">
        <v>204</v>
      </c>
      <c r="E4" s="13" t="s">
        <v>205</v>
      </c>
      <c r="F4" s="13">
        <v>0</v>
      </c>
      <c r="G4" s="15"/>
    </row>
    <row r="5" ht="51.75" customHeight="1" spans="1:7">
      <c r="A5" s="42">
        <v>2</v>
      </c>
      <c r="B5" s="10" t="s">
        <v>17</v>
      </c>
      <c r="C5" s="13">
        <v>131311</v>
      </c>
      <c r="D5" s="44"/>
      <c r="E5" s="13" t="s">
        <v>206</v>
      </c>
      <c r="F5" s="13">
        <v>0</v>
      </c>
      <c r="G5" s="15"/>
    </row>
    <row r="6" ht="48" customHeight="1" spans="1:7">
      <c r="A6" s="49" t="s">
        <v>6</v>
      </c>
      <c r="B6" s="49"/>
      <c r="C6" s="50">
        <f>SUM(C4:C5)</f>
        <v>143835</v>
      </c>
      <c r="D6" s="19"/>
      <c r="E6" s="19"/>
      <c r="F6" s="38">
        <v>0</v>
      </c>
      <c r="G6" s="15"/>
    </row>
    <row r="7" ht="30" customHeight="1"/>
    <row r="44" ht="30" customHeight="1"/>
    <row r="47" ht="31.5" customHeight="1"/>
    <row r="48" ht="30" customHeight="1"/>
    <row r="49" ht="35.25" customHeight="1"/>
    <row r="50" ht="30" customHeight="1"/>
    <row r="53" ht="30" customHeight="1"/>
  </sheetData>
  <mergeCells count="4">
    <mergeCell ref="A1:F1"/>
    <mergeCell ref="A2:G2"/>
    <mergeCell ref="A6:B6"/>
    <mergeCell ref="D4:D5"/>
  </mergeCells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selection activeCell="D4" sqref="D4:D5"/>
    </sheetView>
  </sheetViews>
  <sheetFormatPr defaultColWidth="9" defaultRowHeight="13.5" outlineLevelCol="6"/>
  <cols>
    <col min="1" max="1" width="5" style="1" customWidth="1"/>
    <col min="2" max="2" width="7.125" style="1" customWidth="1"/>
    <col min="3" max="3" width="11.25" style="1" customWidth="1"/>
    <col min="4" max="4" width="18" style="1" customWidth="1"/>
    <col min="5" max="5" width="20.125" style="1" customWidth="1"/>
    <col min="6" max="6" width="11.75" style="1" customWidth="1"/>
    <col min="7" max="7" width="12.125" style="1" customWidth="1"/>
    <col min="8" max="16384" width="9" style="1"/>
  </cols>
  <sheetData>
    <row r="1" ht="24" customHeight="1" spans="1:7">
      <c r="A1" s="2" t="s">
        <v>288</v>
      </c>
      <c r="B1" s="2"/>
      <c r="C1" s="2"/>
      <c r="D1" s="2"/>
      <c r="E1" s="2"/>
      <c r="F1" s="2"/>
      <c r="G1" s="3"/>
    </row>
    <row r="2" ht="27" customHeight="1" spans="1:7">
      <c r="A2" s="4" t="s">
        <v>33</v>
      </c>
      <c r="B2" s="4"/>
      <c r="C2" s="5"/>
      <c r="D2" s="4"/>
      <c r="E2" s="4"/>
      <c r="F2" s="4"/>
      <c r="G2" s="4"/>
    </row>
    <row r="3" ht="39" customHeight="1" spans="1:7">
      <c r="A3" s="31" t="s">
        <v>2</v>
      </c>
      <c r="B3" s="31" t="s">
        <v>34</v>
      </c>
      <c r="C3" s="32" t="s">
        <v>35</v>
      </c>
      <c r="D3" s="31" t="s">
        <v>36</v>
      </c>
      <c r="E3" s="31" t="s">
        <v>37</v>
      </c>
      <c r="F3" s="31" t="s">
        <v>38</v>
      </c>
      <c r="G3" s="8"/>
    </row>
    <row r="4" ht="49.5" customHeight="1" spans="1:7">
      <c r="A4" s="40">
        <v>1</v>
      </c>
      <c r="B4" s="10" t="s">
        <v>18</v>
      </c>
      <c r="C4" s="33">
        <v>310600</v>
      </c>
      <c r="D4" s="33" t="s">
        <v>208</v>
      </c>
      <c r="E4" s="41" t="s">
        <v>209</v>
      </c>
      <c r="F4" s="25">
        <v>0</v>
      </c>
      <c r="G4" s="26"/>
    </row>
    <row r="5" ht="39.95" customHeight="1" spans="1:7">
      <c r="A5" s="40">
        <v>2</v>
      </c>
      <c r="B5" s="10" t="s">
        <v>18</v>
      </c>
      <c r="C5" s="33">
        <v>113700</v>
      </c>
      <c r="D5" s="33"/>
      <c r="E5" s="41" t="s">
        <v>210</v>
      </c>
      <c r="F5" s="25">
        <v>0</v>
      </c>
      <c r="G5" s="26"/>
    </row>
    <row r="6" ht="39.95" customHeight="1" spans="1:7">
      <c r="A6" s="40">
        <v>3</v>
      </c>
      <c r="B6" s="10" t="s">
        <v>18</v>
      </c>
      <c r="C6" s="33">
        <v>47151.3</v>
      </c>
      <c r="D6" s="33" t="s">
        <v>211</v>
      </c>
      <c r="E6" s="41" t="s">
        <v>212</v>
      </c>
      <c r="F6" s="25">
        <v>0</v>
      </c>
      <c r="G6" s="26"/>
    </row>
    <row r="7" ht="39.95" customHeight="1" spans="1:7">
      <c r="A7" s="40">
        <v>4</v>
      </c>
      <c r="B7" s="10" t="s">
        <v>18</v>
      </c>
      <c r="C7" s="33">
        <v>41900</v>
      </c>
      <c r="D7" s="33"/>
      <c r="E7" s="41" t="s">
        <v>213</v>
      </c>
      <c r="F7" s="25">
        <v>0</v>
      </c>
      <c r="G7" s="26"/>
    </row>
    <row r="8" ht="39.95" customHeight="1" spans="1:7">
      <c r="A8" s="40">
        <v>5</v>
      </c>
      <c r="B8" s="10" t="s">
        <v>18</v>
      </c>
      <c r="C8" s="33">
        <v>293487.5</v>
      </c>
      <c r="D8" s="33" t="s">
        <v>214</v>
      </c>
      <c r="E8" s="41" t="s">
        <v>215</v>
      </c>
      <c r="F8" s="25">
        <v>0</v>
      </c>
      <c r="G8" s="26"/>
    </row>
    <row r="9" ht="39.95" customHeight="1" spans="1:7">
      <c r="A9" s="40">
        <v>6</v>
      </c>
      <c r="B9" s="10" t="s">
        <v>18</v>
      </c>
      <c r="C9" s="33">
        <v>115664.9</v>
      </c>
      <c r="D9" s="33"/>
      <c r="E9" s="41" t="s">
        <v>216</v>
      </c>
      <c r="F9" s="25">
        <v>0</v>
      </c>
      <c r="G9" s="26"/>
    </row>
    <row r="10" ht="39.95" customHeight="1" spans="1:7">
      <c r="A10" s="40">
        <v>7</v>
      </c>
      <c r="B10" s="10" t="s">
        <v>18</v>
      </c>
      <c r="C10" s="33">
        <v>301200</v>
      </c>
      <c r="D10" s="33" t="s">
        <v>217</v>
      </c>
      <c r="E10" s="41" t="s">
        <v>218</v>
      </c>
      <c r="F10" s="25">
        <v>0</v>
      </c>
      <c r="G10" s="26"/>
    </row>
    <row r="11" ht="39.95" customHeight="1" spans="1:7">
      <c r="A11" s="40">
        <v>8</v>
      </c>
      <c r="B11" s="10" t="s">
        <v>18</v>
      </c>
      <c r="C11" s="33">
        <v>120993.7</v>
      </c>
      <c r="D11" s="33"/>
      <c r="E11" s="41" t="s">
        <v>219</v>
      </c>
      <c r="F11" s="25">
        <v>0</v>
      </c>
      <c r="G11" s="26"/>
    </row>
    <row r="12" ht="39.95" customHeight="1" spans="1:7">
      <c r="A12" s="40">
        <v>9</v>
      </c>
      <c r="B12" s="10" t="s">
        <v>18</v>
      </c>
      <c r="C12" s="33">
        <v>243258.1</v>
      </c>
      <c r="D12" s="25" t="s">
        <v>220</v>
      </c>
      <c r="E12" s="41" t="s">
        <v>221</v>
      </c>
      <c r="F12" s="25">
        <v>0</v>
      </c>
      <c r="G12" s="26"/>
    </row>
    <row r="13" ht="39.95" customHeight="1" spans="1:7">
      <c r="A13" s="40">
        <v>10</v>
      </c>
      <c r="B13" s="10" t="s">
        <v>18</v>
      </c>
      <c r="C13" s="33">
        <v>35758</v>
      </c>
      <c r="D13" s="25"/>
      <c r="E13" s="41" t="s">
        <v>222</v>
      </c>
      <c r="F13" s="25">
        <v>0</v>
      </c>
      <c r="G13" s="26"/>
    </row>
    <row r="14" ht="39.95" customHeight="1" spans="1:7">
      <c r="A14" s="40">
        <v>11</v>
      </c>
      <c r="B14" s="10" t="s">
        <v>18</v>
      </c>
      <c r="C14" s="33">
        <v>118880.62</v>
      </c>
      <c r="D14" s="33" t="s">
        <v>223</v>
      </c>
      <c r="E14" s="41" t="s">
        <v>224</v>
      </c>
      <c r="F14" s="25">
        <v>0</v>
      </c>
      <c r="G14" s="26"/>
    </row>
    <row r="15" ht="39.95" customHeight="1" spans="1:7">
      <c r="A15" s="40">
        <v>12</v>
      </c>
      <c r="B15" s="10" t="s">
        <v>18</v>
      </c>
      <c r="C15" s="33">
        <v>26587</v>
      </c>
      <c r="D15" s="33"/>
      <c r="E15" s="41" t="s">
        <v>225</v>
      </c>
      <c r="F15" s="25">
        <v>0</v>
      </c>
      <c r="G15" s="26"/>
    </row>
    <row r="16" ht="39.95" customHeight="1" spans="1:7">
      <c r="A16" s="42">
        <v>13</v>
      </c>
      <c r="B16" s="10" t="s">
        <v>18</v>
      </c>
      <c r="C16" s="11">
        <v>265500</v>
      </c>
      <c r="D16" s="11" t="s">
        <v>226</v>
      </c>
      <c r="E16" s="43" t="s">
        <v>227</v>
      </c>
      <c r="F16" s="44">
        <v>0</v>
      </c>
      <c r="G16" s="15"/>
    </row>
    <row r="17" ht="39.95" customHeight="1" spans="1:7">
      <c r="A17" s="42">
        <v>14</v>
      </c>
      <c r="B17" s="10" t="s">
        <v>18</v>
      </c>
      <c r="C17" s="11">
        <v>14500</v>
      </c>
      <c r="D17" s="11"/>
      <c r="E17" s="43" t="s">
        <v>228</v>
      </c>
      <c r="F17" s="44">
        <v>0</v>
      </c>
      <c r="G17" s="15"/>
    </row>
    <row r="18" ht="39.95" customHeight="1" spans="1:7">
      <c r="A18" s="42">
        <v>15</v>
      </c>
      <c r="B18" s="10" t="s">
        <v>18</v>
      </c>
      <c r="C18" s="11">
        <v>117200</v>
      </c>
      <c r="D18" s="11" t="s">
        <v>229</v>
      </c>
      <c r="E18" s="43" t="s">
        <v>230</v>
      </c>
      <c r="F18" s="44">
        <v>0</v>
      </c>
      <c r="G18" s="15"/>
    </row>
    <row r="19" ht="39.95" customHeight="1" spans="1:7">
      <c r="A19" s="42">
        <v>16</v>
      </c>
      <c r="B19" s="10" t="s">
        <v>18</v>
      </c>
      <c r="C19" s="11">
        <v>32000</v>
      </c>
      <c r="D19" s="11"/>
      <c r="E19" s="43" t="s">
        <v>231</v>
      </c>
      <c r="F19" s="44">
        <v>0</v>
      </c>
      <c r="G19" s="15"/>
    </row>
    <row r="20" ht="39.95" customHeight="1" spans="1:7">
      <c r="A20" s="45">
        <v>17</v>
      </c>
      <c r="B20" s="10" t="s">
        <v>18</v>
      </c>
      <c r="C20" s="11">
        <v>214900</v>
      </c>
      <c r="D20" s="11" t="s">
        <v>232</v>
      </c>
      <c r="E20" s="43" t="s">
        <v>233</v>
      </c>
      <c r="F20" s="44">
        <v>0</v>
      </c>
      <c r="G20" s="15"/>
    </row>
    <row r="21" ht="39.95" customHeight="1" spans="1:7">
      <c r="A21" s="45">
        <v>18</v>
      </c>
      <c r="B21" s="10" t="s">
        <v>18</v>
      </c>
      <c r="C21" s="11">
        <v>145100</v>
      </c>
      <c r="D21" s="11"/>
      <c r="E21" s="43" t="s">
        <v>234</v>
      </c>
      <c r="F21" s="44">
        <v>0</v>
      </c>
      <c r="G21" s="15"/>
    </row>
    <row r="22" ht="39.95" customHeight="1" spans="1:7">
      <c r="A22" s="42">
        <v>19</v>
      </c>
      <c r="B22" s="10" t="s">
        <v>18</v>
      </c>
      <c r="C22" s="11">
        <v>0</v>
      </c>
      <c r="D22" s="11" t="s">
        <v>235</v>
      </c>
      <c r="E22" s="43" t="s">
        <v>236</v>
      </c>
      <c r="F22" s="44">
        <v>0</v>
      </c>
      <c r="G22" s="15"/>
    </row>
    <row r="23" ht="45.95" customHeight="1" spans="1:7">
      <c r="A23" s="42">
        <v>20</v>
      </c>
      <c r="B23" s="10" t="s">
        <v>18</v>
      </c>
      <c r="C23" s="11">
        <v>96300</v>
      </c>
      <c r="D23" s="11"/>
      <c r="E23" s="43" t="s">
        <v>237</v>
      </c>
      <c r="F23" s="44">
        <v>0</v>
      </c>
      <c r="G23" s="15"/>
    </row>
    <row r="24" ht="45" customHeight="1" spans="1:7">
      <c r="A24" s="42">
        <v>21</v>
      </c>
      <c r="B24" s="10" t="s">
        <v>18</v>
      </c>
      <c r="C24" s="11">
        <v>406600</v>
      </c>
      <c r="D24" s="44" t="s">
        <v>238</v>
      </c>
      <c r="E24" s="43" t="s">
        <v>239</v>
      </c>
      <c r="F24" s="44">
        <v>0</v>
      </c>
      <c r="G24" s="46" t="s">
        <v>240</v>
      </c>
    </row>
    <row r="25" ht="44.1" customHeight="1" spans="1:7">
      <c r="A25" s="42">
        <v>22</v>
      </c>
      <c r="B25" s="10" t="s">
        <v>18</v>
      </c>
      <c r="C25" s="11">
        <v>254059.02</v>
      </c>
      <c r="D25" s="44"/>
      <c r="E25" s="43" t="s">
        <v>241</v>
      </c>
      <c r="F25" s="44">
        <v>0</v>
      </c>
      <c r="G25" s="15"/>
    </row>
    <row r="26" s="39" customFormat="1" ht="51" customHeight="1" spans="1:7">
      <c r="A26" s="47">
        <v>23</v>
      </c>
      <c r="B26" s="10" t="s">
        <v>18</v>
      </c>
      <c r="C26" s="33">
        <v>125286.53</v>
      </c>
      <c r="D26" s="33" t="s">
        <v>242</v>
      </c>
      <c r="E26" s="41" t="s">
        <v>243</v>
      </c>
      <c r="F26" s="25">
        <v>0</v>
      </c>
      <c r="G26" s="48"/>
    </row>
    <row r="27" ht="44.1" customHeight="1" spans="1:7">
      <c r="A27" s="40">
        <v>24</v>
      </c>
      <c r="B27" s="10" t="s">
        <v>18</v>
      </c>
      <c r="C27" s="33">
        <v>39984.17</v>
      </c>
      <c r="D27" s="33"/>
      <c r="E27" s="41" t="s">
        <v>244</v>
      </c>
      <c r="F27" s="25">
        <v>0</v>
      </c>
      <c r="G27" s="26"/>
    </row>
    <row r="28" ht="39.95" customHeight="1" spans="1:7">
      <c r="A28" s="40">
        <v>25</v>
      </c>
      <c r="B28" s="10" t="s">
        <v>18</v>
      </c>
      <c r="C28" s="33">
        <v>97052.9</v>
      </c>
      <c r="D28" s="25" t="s">
        <v>245</v>
      </c>
      <c r="E28" s="41" t="s">
        <v>246</v>
      </c>
      <c r="F28" s="25">
        <v>0</v>
      </c>
      <c r="G28" s="26"/>
    </row>
    <row r="29" ht="39.95" customHeight="1" spans="1:7">
      <c r="A29" s="40">
        <v>26</v>
      </c>
      <c r="B29" s="10" t="s">
        <v>18</v>
      </c>
      <c r="C29" s="33">
        <v>36300</v>
      </c>
      <c r="D29" s="25"/>
      <c r="E29" s="41" t="s">
        <v>247</v>
      </c>
      <c r="F29" s="25">
        <v>0</v>
      </c>
      <c r="G29" s="26"/>
    </row>
    <row r="30" ht="32.1" customHeight="1" spans="1:7">
      <c r="A30" s="40">
        <v>27</v>
      </c>
      <c r="B30" s="10" t="s">
        <v>18</v>
      </c>
      <c r="C30" s="33">
        <v>179165.08</v>
      </c>
      <c r="D30" s="25" t="s">
        <v>248</v>
      </c>
      <c r="E30" s="41" t="s">
        <v>249</v>
      </c>
      <c r="F30" s="25">
        <v>0</v>
      </c>
      <c r="G30" s="26"/>
    </row>
    <row r="31" ht="35.1" customHeight="1" spans="1:7">
      <c r="A31" s="40">
        <v>28</v>
      </c>
      <c r="B31" s="10" t="s">
        <v>18</v>
      </c>
      <c r="C31" s="33">
        <v>121500</v>
      </c>
      <c r="D31" s="25"/>
      <c r="E31" s="41" t="s">
        <v>250</v>
      </c>
      <c r="F31" s="25">
        <v>0</v>
      </c>
      <c r="G31" s="26"/>
    </row>
    <row r="32" ht="48" customHeight="1" spans="1:7">
      <c r="A32" s="40">
        <v>29</v>
      </c>
      <c r="B32" s="10" t="s">
        <v>18</v>
      </c>
      <c r="C32" s="33">
        <v>148300</v>
      </c>
      <c r="D32" s="33" t="s">
        <v>251</v>
      </c>
      <c r="E32" s="41" t="s">
        <v>252</v>
      </c>
      <c r="F32" s="25">
        <v>0</v>
      </c>
      <c r="G32" s="26"/>
    </row>
    <row r="33" ht="54.95" customHeight="1" spans="1:7">
      <c r="A33" s="40">
        <v>30</v>
      </c>
      <c r="B33" s="10" t="s">
        <v>18</v>
      </c>
      <c r="C33" s="33">
        <v>53994.14</v>
      </c>
      <c r="D33" s="33"/>
      <c r="E33" s="41" t="s">
        <v>253</v>
      </c>
      <c r="F33" s="25">
        <v>0</v>
      </c>
      <c r="G33" s="26"/>
    </row>
    <row r="34" ht="39.95" customHeight="1" spans="1:7">
      <c r="A34" s="40">
        <v>31</v>
      </c>
      <c r="B34" s="10" t="s">
        <v>18</v>
      </c>
      <c r="C34" s="33">
        <v>0</v>
      </c>
      <c r="D34" s="33" t="s">
        <v>254</v>
      </c>
      <c r="E34" s="41" t="s">
        <v>255</v>
      </c>
      <c r="F34" s="25">
        <v>0</v>
      </c>
      <c r="G34" s="26"/>
    </row>
    <row r="35" ht="54" customHeight="1" spans="1:7">
      <c r="A35" s="40">
        <v>32</v>
      </c>
      <c r="B35" s="10" t="s">
        <v>18</v>
      </c>
      <c r="C35" s="33">
        <v>27792</v>
      </c>
      <c r="D35" s="33"/>
      <c r="E35" s="41" t="s">
        <v>256</v>
      </c>
      <c r="F35" s="25">
        <v>0</v>
      </c>
      <c r="G35" s="26"/>
    </row>
    <row r="36" ht="60" customHeight="1" spans="1:7">
      <c r="A36" s="40">
        <v>33</v>
      </c>
      <c r="B36" s="10" t="s">
        <v>18</v>
      </c>
      <c r="C36" s="33">
        <v>147000</v>
      </c>
      <c r="D36" s="33" t="s">
        <v>257</v>
      </c>
      <c r="E36" s="41" t="s">
        <v>258</v>
      </c>
      <c r="F36" s="25">
        <v>0</v>
      </c>
      <c r="G36" s="26"/>
    </row>
    <row r="37" ht="54.95" customHeight="1" spans="1:7">
      <c r="A37" s="40">
        <v>34</v>
      </c>
      <c r="B37" s="10" t="s">
        <v>18</v>
      </c>
      <c r="C37" s="33">
        <v>16100</v>
      </c>
      <c r="D37" s="33"/>
      <c r="E37" s="41" t="s">
        <v>259</v>
      </c>
      <c r="F37" s="25">
        <v>0</v>
      </c>
      <c r="G37" s="26"/>
    </row>
    <row r="38" ht="92.1" customHeight="1" spans="1:7">
      <c r="A38" s="42">
        <v>35</v>
      </c>
      <c r="B38" s="10" t="s">
        <v>18</v>
      </c>
      <c r="C38" s="11">
        <v>271400</v>
      </c>
      <c r="D38" s="44" t="s">
        <v>260</v>
      </c>
      <c r="E38" s="43" t="s">
        <v>261</v>
      </c>
      <c r="F38" s="44">
        <v>0</v>
      </c>
      <c r="G38" s="15"/>
    </row>
    <row r="39" ht="95.1" customHeight="1" spans="1:7">
      <c r="A39" s="42">
        <v>36</v>
      </c>
      <c r="B39" s="10" t="s">
        <v>18</v>
      </c>
      <c r="C39" s="11">
        <v>358100</v>
      </c>
      <c r="D39" s="44" t="s">
        <v>262</v>
      </c>
      <c r="E39" s="43" t="s">
        <v>263</v>
      </c>
      <c r="F39" s="44">
        <v>0</v>
      </c>
      <c r="G39" s="15"/>
    </row>
    <row r="40" ht="44.1" customHeight="1" spans="1:7">
      <c r="A40" s="35" t="s">
        <v>6</v>
      </c>
      <c r="B40" s="36"/>
      <c r="C40" s="37">
        <f>SUM(C4:C39)</f>
        <v>4937314.96</v>
      </c>
      <c r="D40" s="30"/>
      <c r="E40" s="30"/>
      <c r="F40" s="38"/>
      <c r="G40" s="26"/>
    </row>
    <row r="41" ht="49.5" customHeight="1"/>
    <row r="43" spans="4:4">
      <c r="D43" s="21"/>
    </row>
    <row r="45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5.25" customHeight="1"/>
    <row r="58" ht="30" customHeight="1"/>
    <row r="59" ht="30" customHeight="1"/>
    <row r="60" ht="30" customHeight="1"/>
    <row r="97" ht="30" customHeight="1"/>
    <row r="100" ht="31.5" customHeight="1"/>
    <row r="101" ht="30" customHeight="1"/>
    <row r="102" ht="35.25" customHeight="1"/>
    <row r="103" ht="30" customHeight="1"/>
    <row r="106" ht="30" customHeight="1"/>
  </sheetData>
  <mergeCells count="20">
    <mergeCell ref="A1:F1"/>
    <mergeCell ref="A2:G2"/>
    <mergeCell ref="A40:B40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</mergeCells>
  <pageMargins left="0.751388888888889" right="0.75138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资金拨付汇总表1</vt:lpstr>
      <vt:lpstr>资金拨付汇总表2</vt:lpstr>
      <vt:lpstr>资金拨付明细</vt:lpstr>
      <vt:lpstr>老厂乡</vt:lpstr>
      <vt:lpstr>阿岗镇</vt:lpstr>
      <vt:lpstr>大水井乡</vt:lpstr>
      <vt:lpstr>富乐镇</vt:lpstr>
      <vt:lpstr>九龙街道</vt:lpstr>
      <vt:lpstr>马街镇</vt:lpstr>
      <vt:lpstr>板桥镇</vt:lpstr>
      <vt:lpstr>旧屋基乡</vt:lpstr>
      <vt:lpstr>腊山街道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dell-015</dc:creator>
  <cp:lastModifiedBy>超超</cp:lastModifiedBy>
  <dcterms:created xsi:type="dcterms:W3CDTF">2017-02-15T08:45:00Z</dcterms:created>
  <cp:lastPrinted>2018-12-27T01:12:00Z</cp:lastPrinted>
  <dcterms:modified xsi:type="dcterms:W3CDTF">2024-05-24T02:09:24Z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C33FAE0D7079412FABDCD163AFEF5BB3</vt:lpwstr>
  </property>
</Properties>
</file>