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firstSheet="12" activeTab="13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  <definedName name="_xlnm._FilterDatabase" localSheetId="7" hidden="1">'基本支出预算表（人员类.运转类公用经费项目）04'!$A$9:$Z$35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<sst xmlns="http://schemas.openxmlformats.org/spreadsheetml/2006/main" count="912" uniqueCount="381">
  <si>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</si>
  <si>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</si>
  <si>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</si>
  <si>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</si>
  <si>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</si>
  <si>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</si>
  <si>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</si>
  <si>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</si>
  <si>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</si>
  <si>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</si>
  <si>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</si>
  <si>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</si>
  <si>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</si>
  <si>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</si>
  <si>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</si>
  <si>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</si>
  <si>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</si>
  <si>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</si>
  <si>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</si>
  <si>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</si>
  <si>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</si>
  <si>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</si>
  <si>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</si>
  <si>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</si>
  <si>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</si>
  <si>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</si>
  <si>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</si>
  <si>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</si>
  <si>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</si>
  <si>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</si>
  <si>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</si>
  <si>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</si>
  <si>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</si>
  <si>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</si>
  <si>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</si>
  <si>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</si>
  <si>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</si>
  <si>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</si>
  <si>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</si>
  <si>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</si>
  <si>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</si>
  <si>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</si>
  <si>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131010</t>
  </si>
  <si>
    <t>罗平县大水井卫生院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</si>
  <si>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</si>
  <si>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</si>
  <si>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</si>
  <si>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</si>
  <si>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</si>
  <si>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</si>
  <si>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</si>
  <si>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</si>
  <si>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</si>
  <si>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</si>
  <si>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</si>
  <si>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</si>
  <si>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</si>
  <si>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</si>
  <si>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</si>
  <si>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</si>
  <si>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</si>
  <si>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</si>
  <si>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</si>
  <si>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</si>
  <si>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</si>
  <si>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</si>
  <si>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</si>
  <si>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</si>
  <si>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</si>
  <si>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</si>
  <si>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</si>
  <si>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</si>
  <si>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</si>
  <si>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</si>
  <si>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</si>
  <si>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</si>
  <si>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</si>
  <si>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</si>
  <si>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</si>
  <si>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2100717</t>
  </si>
  <si>
    <t>计划生育服务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</si>
  <si>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</si>
  <si>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</si>
  <si>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</si>
  <si>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</si>
  <si>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</si>
  <si>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</si>
  <si>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</si>
  <si>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</si>
  <si>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</si>
  <si>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</si>
  <si>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</si>
  <si>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</si>
  <si>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</si>
  <si>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</si>
  <si>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</si>
  <si>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</si>
  <si>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</si>
  <si>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</si>
  <si>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</si>
  <si>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</si>
  <si>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</si>
  <si>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</si>
  <si>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</si>
  <si>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</si>
  <si>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</si>
  <si>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</si>
  <si>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</si>
  <si>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</si>
  <si>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</si>
  <si>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</si>
  <si>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</si>
  <si>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</si>
  <si>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</si>
  <si>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</si>
  <si>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</si>
  <si>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</si>
  <si>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</si>
  <si>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</si>
  <si>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</si>
  <si>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</si>
  <si>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</si>
  <si>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</si>
  <si>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</si>
  <si>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</si>
  <si>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</si>
  <si>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</si>
  <si>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</si>
  <si>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</si>
  <si>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</si>
  <si>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</si>
  <si>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</si>
  <si>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</si>
  <si>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</si>
  <si>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</si>
  <si>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</si>
  <si>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</si>
  <si>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</si>
  <si>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</si>
  <si>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</si>
  <si>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</si>
  <si>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</si>
  <si>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</si>
  <si>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</si>
  <si>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</si>
  <si>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</si>
  <si>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</si>
  <si>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</si>
  <si>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</si>
  <si>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</si>
  <si>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</si>
  <si>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</si>
  <si>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</si>
  <si>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</si>
  <si>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</si>
  <si>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</si>
  <si>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</si>
  <si>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</si>
  <si>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</si>
  <si>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</si>
  <si>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</si>
  <si>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</si>
  <si>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</si>
  <si>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</si>
  <si>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</si>
  <si>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</si>
  <si>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</si>
  <si>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</si>
  <si>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资本性支出（二）</t>
  </si>
  <si>
    <t>509</t>
  </si>
  <si>
    <t>对个人和家庭的补助</t>
  </si>
  <si>
    <t>302</t>
  </si>
  <si>
    <t>社会福利和救助</t>
  </si>
  <si>
    <t>办公费</t>
  </si>
  <si>
    <t>05</t>
  </si>
  <si>
    <t>离退休费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</si>
  <si>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</si>
  <si>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</si>
  <si>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</si>
  <si>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</si>
  <si>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</si>
  <si>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</si>
  <si>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</si>
  <si>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</si>
  <si>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</si>
  <si>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</si>
  <si>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</si>
  <si>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</si>
  <si>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</si>
  <si>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309</t>
  </si>
  <si>
    <t>资本性支出（基本建设）</t>
  </si>
  <si>
    <t>办公设备购置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</si>
  <si>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</si>
  <si>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</si>
  <si>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</si>
  <si>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</si>
  <si>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</si>
  <si>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</si>
  <si>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</si>
  <si>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罗平县大水井卫生院无一般公共预算“三公”经费预算支出，故此表为空。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</si>
  <si>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</si>
  <si>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</si>
  <si>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</si>
  <si>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</si>
  <si>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</si>
  <si>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</si>
  <si>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</si>
  <si>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</si>
  <si>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</si>
  <si>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</si>
  <si>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</si>
  <si>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</si>
  <si>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</si>
  <si>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</si>
  <si>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</si>
  <si>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</si>
  <si>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</si>
  <si>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</si>
  <si>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</si>
  <si>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</si>
  <si>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530324210000000003353</t>
  </si>
  <si>
    <t>事业人员支出工资</t>
  </si>
  <si>
    <t>30101</t>
  </si>
  <si>
    <t>30102</t>
  </si>
  <si>
    <t>30107</t>
  </si>
  <si>
    <t>530324210000000003354</t>
  </si>
  <si>
    <t>30108</t>
  </si>
  <si>
    <t>530324210000000003355</t>
  </si>
  <si>
    <t>社会保障缴费（职业年金缴费）</t>
  </si>
  <si>
    <t>30109</t>
  </si>
  <si>
    <t>30110</t>
  </si>
  <si>
    <t>30112</t>
  </si>
  <si>
    <t>530324210000000003356</t>
  </si>
  <si>
    <t>30113</t>
  </si>
  <si>
    <t>530324210000000003359</t>
  </si>
  <si>
    <t>30228</t>
  </si>
  <si>
    <t>530324210000000003360</t>
  </si>
  <si>
    <t>一般公用经费</t>
  </si>
  <si>
    <t>30229</t>
  </si>
  <si>
    <t>30299</t>
  </si>
  <si>
    <t>530324210000000003357</t>
  </si>
  <si>
    <t>30302</t>
  </si>
  <si>
    <t>530324241100002158126</t>
  </si>
  <si>
    <t>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</si>
  <si>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</si>
  <si>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</si>
  <si>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</si>
  <si>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</si>
  <si>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</si>
  <si>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</si>
  <si>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</si>
  <si>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</si>
  <si>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</si>
  <si>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</si>
  <si>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530324241100002177350</t>
  </si>
  <si>
    <t>30217</t>
  </si>
  <si>
    <t>30239</t>
  </si>
  <si>
    <t>政府采购预算资金</t>
  </si>
  <si>
    <t>530324241100002160365</t>
  </si>
  <si>
    <t>30902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</si>
  <si>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</si>
  <si>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</si>
  <si>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</si>
  <si>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</si>
  <si>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</si>
  <si>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</si>
  <si>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</si>
  <si>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</si>
  <si>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</si>
  <si>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</si>
  <si>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</si>
  <si>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</si>
  <si>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不断巩固医疗业务发展，进一步提升辖区内人民群众基本医疗及公共卫生服务。</t>
  </si>
  <si>
    <t>产出指标</t>
  </si>
  <si>
    <t>数量指标</t>
  </si>
  <si>
    <t>完成政府采购任务，保证单位业务正常运转</t>
  </si>
  <si>
    <t>=</t>
  </si>
  <si>
    <t>100</t>
  </si>
  <si>
    <t>%</t>
  </si>
  <si>
    <t>定量指标</t>
  </si>
  <si>
    <t>政府采购</t>
  </si>
  <si>
    <t>效益指标</t>
  </si>
  <si>
    <t>经济效益指标</t>
  </si>
  <si>
    <t>医院服务能力提升</t>
  </si>
  <si>
    <t>持续提高</t>
  </si>
  <si>
    <t>年</t>
  </si>
  <si>
    <t>定性指标</t>
  </si>
  <si>
    <t>满意度指标</t>
  </si>
  <si>
    <t>服务对象满意度指标</t>
  </si>
  <si>
    <t>单位职工满意度</t>
  </si>
  <si>
    <t>&gt;=</t>
  </si>
  <si>
    <t>90</t>
  </si>
  <si>
    <t>三公经费</t>
  </si>
  <si>
    <t>合理使用三公经费，保证单位正常运转</t>
  </si>
  <si>
    <t>执行三公经费支出时，支出金额低于预算金额，厉行节约率达2%以上。</t>
  </si>
  <si>
    <t>98</t>
  </si>
  <si>
    <t>预算05-3表</t>
  </si>
  <si>
    <t>项目支出绩效目标表（另文下达）</t>
  </si>
  <si>
    <t>单位名称：罗平县大水井卫生院</t>
  </si>
  <si>
    <t>罗平县大水井卫生院无项目预算支出，故此表为空。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</si>
  <si>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</si>
  <si>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</si>
  <si>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</si>
  <si>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</si>
  <si>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</si>
  <si>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罗平县大水井卫生院无政府性基金预算支出，故此表为空。</t>
  </si>
  <si>
    <t>国有资本经营预算支出预算表</t>
  </si>
  <si>
    <t>本年国有资本经营预算支出</t>
  </si>
  <si>
    <t>罗平县大水井卫生院无国有资本经营预算支出，故此表为空。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</si>
  <si>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</si>
  <si>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</si>
  <si>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</si>
  <si>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</si>
  <si>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</si>
  <si>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</si>
  <si>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</si>
  <si>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</si>
  <si>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</si>
  <si>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</si>
  <si>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</si>
  <si>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政府采购资金预算</t>
  </si>
  <si>
    <t>货物类</t>
  </si>
  <si>
    <t>批</t>
  </si>
  <si>
    <t>其他交通费预算资金</t>
  </si>
  <si>
    <t>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</si>
  <si>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</si>
  <si>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</si>
  <si>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</si>
  <si>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</si>
  <si>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</si>
  <si>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</si>
  <si>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</si>
  <si>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</si>
  <si>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</si>
  <si>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</si>
  <si>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罗平县大水井卫生院无政府购买服务预算支出，故此表为空。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</si>
  <si>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</si>
  <si>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</si>
  <si>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</si>
  <si>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</si>
  <si>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</si>
  <si>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</si>
  <si>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</si>
  <si>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</si>
  <si>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</si>
  <si>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</si>
  <si>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</si>
  <si>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</si>
  <si>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</si>
  <si>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</si>
  <si>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</si>
  <si>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</si>
  <si>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</si>
  <si>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</si>
  <si>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罗平县大水井卫生院无县对下转移支付预算支出，故此表为空。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</si>
  <si>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</si>
  <si>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</si>
  <si>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</si>
  <si>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</si>
  <si>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</si>
  <si>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</si>
  <si>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</si>
  <si>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</si>
  <si>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</si>
  <si>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</si>
  <si>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</si>
  <si>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罗平县大水井卫生院无新增资产配置预算支出，故此表为空。</t>
  </si>
  <si>
    <t>预算12表</t>
  </si>
  <si>
    <t>上级补助项目支出预算表</t>
  </si>
  <si>
    <t>上级补助</t>
  </si>
  <si>
    <t>罗平县大水井卫生院无上级项目预算支出，故此表为空。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</si>
  <si>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</si>
  <si>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</si>
  <si>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</si>
  <si>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</si>
  <si>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</si>
  <si>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</si>
  <si>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</si>
  <si>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</si>
  <si>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</si>
  <si>
    <t>罗平县大水井卫生院无部门中期规划预算支出，故此表为空。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</si>
</sst>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9" applyNumberFormat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5" borderId="21" applyNumberFormat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" fillId="0" borderId="5">
      <alignment horizontal="center" vertical="center"/>
      <protection locked="0"/>
    </xf>
    <xf numFmtId="0" fontId="1" fillId="0" borderId="0">
      <alignment horizontal="right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1" fillId="0" borderId="0">
      <alignment horizontal="right" vertical="center"/>
      <protection locked="0"/>
    </xf>
    <xf numFmtId="0" fontId="4" fillId="0" borderId="3">
      <alignment horizontal="center" vertical="center"/>
      <protection locked="0"/>
    </xf>
    <xf numFmtId="0" fontId="25" fillId="0" borderId="0">
      <alignment horizontal="center" vertical="center"/>
    </xf>
    <xf numFmtId="0" fontId="4" fillId="0" borderId="12">
      <alignment horizontal="center" vertical="center" wrapText="1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176" fontId="46" fillId="0" borderId="1">
      <alignment horizontal="right" vertical="center"/>
    </xf>
    <xf numFmtId="0" fontId="4" fillId="0" borderId="0">
      <alignment horizontal="left" vertical="center"/>
      <protection locked="0"/>
    </xf>
    <xf numFmtId="0" fontId="4" fillId="0" borderId="0"/>
    <xf numFmtId="4" fontId="3" fillId="0" borderId="14">
      <alignment horizontal="right" vertical="center"/>
      <protection locked="0"/>
    </xf>
    <xf numFmtId="0" fontId="4" fillId="0" borderId="14">
      <alignment horizontal="center" vertical="center"/>
    </xf>
    <xf numFmtId="0" fontId="1" fillId="0" borderId="5">
      <alignment horizontal="center" vertical="center" wrapText="1"/>
      <protection locked="0"/>
    </xf>
    <xf numFmtId="0" fontId="3" fillId="0" borderId="14">
      <alignment horizontal="left" vertical="center"/>
    </xf>
    <xf numFmtId="0" fontId="4" fillId="0" borderId="13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7" fillId="0" borderId="0">
      <alignment vertical="top"/>
      <protection locked="0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14">
      <alignment horizontal="left" vertical="center" wrapText="1"/>
    </xf>
    <xf numFmtId="0" fontId="4" fillId="0" borderId="14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4" fillId="0" borderId="2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4" fontId="3" fillId="0" borderId="14">
      <alignment horizontal="right" vertical="center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1" fillId="0" borderId="5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7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0"/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3" fillId="0" borderId="1">
      <alignment horizontal="left" vertical="center"/>
    </xf>
    <xf numFmtId="0" fontId="4" fillId="0" borderId="5">
      <alignment horizontal="center" vertical="center"/>
    </xf>
    <xf numFmtId="0" fontId="4" fillId="0" borderId="4">
      <alignment horizontal="center" vertical="center"/>
    </xf>
    <xf numFmtId="4" fontId="48" fillId="0" borderId="11">
      <alignment horizontal="right" vertical="center"/>
    </xf>
    <xf numFmtId="0" fontId="3" fillId="0" borderId="1">
      <alignment horizontal="right" vertical="center"/>
    </xf>
    <xf numFmtId="177" fontId="46" fillId="0" borderId="1">
      <alignment horizontal="right" vertical="center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12">
      <alignment horizontal="center" vertical="center" wrapText="1"/>
      <protection locked="0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3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178" fontId="3" fillId="0" borderId="1">
      <alignment horizontal="right" vertical="center" wrapText="1"/>
      <protection locked="0"/>
    </xf>
    <xf numFmtId="49" fontId="9" fillId="0" borderId="0">
      <protection locked="0"/>
    </xf>
    <xf numFmtId="10" fontId="46" fillId="0" borderId="1">
      <alignment horizontal="right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1" fillId="0" borderId="14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2" fillId="0" borderId="0">
      <alignment horizontal="center" vertical="center"/>
    </xf>
    <xf numFmtId="0" fontId="6" fillId="0" borderId="0">
      <alignment horizontal="center" vertical="center"/>
    </xf>
    <xf numFmtId="0" fontId="49" fillId="0" borderId="6">
      <alignment horizontal="center" vertical="center"/>
    </xf>
    <xf numFmtId="179" fontId="46" fillId="0" borderId="1">
      <alignment horizontal="right" vertical="center"/>
    </xf>
    <xf numFmtId="0" fontId="3" fillId="0" borderId="14">
      <alignment horizontal="left" vertical="center" wrapText="1"/>
    </xf>
    <xf numFmtId="0" fontId="4" fillId="0" borderId="0">
      <protection locked="0"/>
    </xf>
    <xf numFmtId="0" fontId="4" fillId="0" borderId="5">
      <alignment horizontal="center" vertical="center"/>
    </xf>
    <xf numFmtId="0" fontId="4" fillId="0" borderId="12">
      <alignment horizontal="center" vertical="center"/>
    </xf>
    <xf numFmtId="0" fontId="47" fillId="0" borderId="0">
      <alignment vertical="top"/>
      <protection locked="0"/>
    </xf>
    <xf numFmtId="49" fontId="1" fillId="0" borderId="0"/>
    <xf numFmtId="0" fontId="4" fillId="0" borderId="5">
      <alignment horizontal="center" vertical="center"/>
    </xf>
    <xf numFmtId="49" fontId="46" fillId="0" borderId="1">
      <alignment horizontal="left" vertical="center" wrapText="1"/>
    </xf>
    <xf numFmtId="179" fontId="46" fillId="0" borderId="1">
      <alignment horizontal="right" vertical="center"/>
    </xf>
    <xf numFmtId="49" fontId="1" fillId="0" borderId="0"/>
    <xf numFmtId="180" fontId="46" fillId="0" borderId="1">
      <alignment horizontal="right" vertical="center"/>
    </xf>
    <xf numFmtId="181" fontId="46" fillId="0" borderId="1">
      <alignment horizontal="right" vertical="center"/>
    </xf>
    <xf numFmtId="0" fontId="4" fillId="0" borderId="5">
      <alignment horizontal="center" vertical="center"/>
    </xf>
    <xf numFmtId="0" fontId="49" fillId="0" borderId="7">
      <alignment horizontal="center" vertical="center"/>
    </xf>
    <xf numFmtId="0" fontId="7" fillId="0" borderId="1"/>
    <xf numFmtId="0" fontId="4" fillId="0" borderId="0"/>
    <xf numFmtId="0" fontId="1" fillId="0" borderId="1"/>
    <xf numFmtId="0" fontId="1" fillId="0" borderId="1"/>
    <xf numFmtId="0" fontId="1" fillId="0" borderId="0">
      <alignment horizontal="right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48" fillId="0" borderId="4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8" fillId="0" borderId="4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0" fontId="2" fillId="0" borderId="0">
      <alignment horizontal="center" vertical="top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25" fillId="0" borderId="0">
      <alignment horizontal="center" vertical="center"/>
    </xf>
    <xf numFmtId="0" fontId="4" fillId="0" borderId="0">
      <protection locked="0"/>
    </xf>
    <xf numFmtId="0" fontId="3" fillId="0" borderId="0">
      <alignment horizontal="left" vertical="center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2">
      <alignment horizontal="center" vertical="center" wrapText="1"/>
    </xf>
    <xf numFmtId="0" fontId="1" fillId="0" borderId="7">
      <alignment horizontal="center" vertical="center"/>
    </xf>
    <xf numFmtId="4" fontId="3" fillId="0" borderId="1">
      <alignment horizontal="right" vertical="center"/>
    </xf>
    <xf numFmtId="0" fontId="48" fillId="0" borderId="1">
      <alignment horizontal="center" vertical="center"/>
    </xf>
    <xf numFmtId="0" fontId="4" fillId="0" borderId="3">
      <alignment horizontal="center" vertical="center" wrapText="1"/>
    </xf>
    <xf numFmtId="4" fontId="4" fillId="0" borderId="1">
      <alignment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" fillId="0" borderId="4">
      <alignment horizontal="center" vertical="center" wrapText="1"/>
    </xf>
    <xf numFmtId="0" fontId="47" fillId="0" borderId="0">
      <alignment vertical="top"/>
      <protection locked="0"/>
    </xf>
    <xf numFmtId="4" fontId="3" fillId="0" borderId="11">
      <alignment horizontal="right" vertical="center"/>
      <protection locked="0"/>
    </xf>
    <xf numFmtId="4" fontId="48" fillId="0" borderId="1">
      <alignment horizontal="right" vertical="center"/>
    </xf>
    <xf numFmtId="0" fontId="3" fillId="0" borderId="4">
      <alignment horizontal="left" vertical="center" wrapText="1"/>
    </xf>
    <xf numFmtId="4" fontId="3" fillId="0" borderId="11">
      <alignment horizontal="right" vertical="center"/>
    </xf>
    <xf numFmtId="4" fontId="48" fillId="0" borderId="1">
      <alignment horizontal="right" vertical="center"/>
      <protection locked="0"/>
    </xf>
    <xf numFmtId="0" fontId="3" fillId="0" borderId="11">
      <alignment horizontal="center" vertical="center"/>
    </xf>
    <xf numFmtId="0" fontId="47" fillId="0" borderId="0">
      <alignment vertical="top"/>
      <protection locked="0"/>
    </xf>
    <xf numFmtId="0" fontId="1" fillId="0" borderId="15">
      <alignment horizontal="center" vertical="center" wrapText="1"/>
    </xf>
    <xf numFmtId="0" fontId="20" fillId="0" borderId="0">
      <alignment horizontal="center" vertical="center"/>
    </xf>
    <xf numFmtId="0" fontId="1" fillId="0" borderId="0"/>
    <xf numFmtId="0" fontId="4" fillId="0" borderId="0">
      <alignment horizontal="left" vertical="center"/>
    </xf>
    <xf numFmtId="0" fontId="6" fillId="0" borderId="0">
      <alignment horizontal="center" vertical="center"/>
      <protection locked="0"/>
    </xf>
    <xf numFmtId="0" fontId="4" fillId="0" borderId="5">
      <alignment horizontal="center" vertical="center"/>
    </xf>
    <xf numFmtId="0" fontId="3" fillId="0" borderId="0">
      <alignment horizontal="left" vertical="center"/>
    </xf>
    <xf numFmtId="49" fontId="4" fillId="0" borderId="1">
      <alignment horizontal="center" vertical="center"/>
    </xf>
    <xf numFmtId="0" fontId="1" fillId="0" borderId="3">
      <alignment horizontal="center" vertical="center" wrapText="1"/>
    </xf>
    <xf numFmtId="0" fontId="4" fillId="0" borderId="1">
      <alignment vertical="center" wrapText="1"/>
    </xf>
    <xf numFmtId="0" fontId="1" fillId="0" borderId="4">
      <alignment horizontal="center" vertical="center"/>
    </xf>
    <xf numFmtId="49" fontId="1" fillId="0" borderId="1"/>
    <xf numFmtId="0" fontId="1" fillId="0" borderId="5">
      <alignment horizontal="center" vertical="center"/>
    </xf>
    <xf numFmtId="0" fontId="49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4">
      <alignment horizontal="center" vertical="center" wrapText="1"/>
      <protection locked="0"/>
    </xf>
    <xf numFmtId="0" fontId="1" fillId="0" borderId="0"/>
    <xf numFmtId="0" fontId="1" fillId="0" borderId="15">
      <alignment horizontal="center" vertical="center"/>
      <protection locked="0"/>
    </xf>
    <xf numFmtId="0" fontId="1" fillId="0" borderId="7">
      <alignment horizontal="center" vertical="center" wrapText="1"/>
    </xf>
    <xf numFmtId="0" fontId="2" fillId="0" borderId="0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1" fillId="0" borderId="14">
      <alignment horizontal="center" vertical="center" wrapText="1"/>
    </xf>
    <xf numFmtId="0" fontId="3" fillId="0" borderId="0">
      <alignment horizontal="left" vertical="center"/>
      <protection locked="0"/>
    </xf>
    <xf numFmtId="0" fontId="3" fillId="0" borderId="0">
      <alignment vertical="top"/>
      <protection locked="0"/>
    </xf>
    <xf numFmtId="0" fontId="1" fillId="0" borderId="13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1" fillId="0" borderId="4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3">
      <alignment horizontal="center" vertical="center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4">
      <alignment horizontal="center" vertical="center"/>
      <protection locked="0"/>
    </xf>
    <xf numFmtId="4" fontId="3" fillId="0" borderId="4">
      <alignment horizontal="right" vertical="center"/>
      <protection locked="0"/>
    </xf>
    <xf numFmtId="0" fontId="1" fillId="0" borderId="12">
      <alignment horizontal="center" vertical="center" wrapText="1"/>
    </xf>
    <xf numFmtId="0" fontId="1" fillId="0" borderId="1">
      <alignment horizontal="center" vertical="center"/>
      <protection locked="0"/>
    </xf>
    <xf numFmtId="3" fontId="1" fillId="0" borderId="14">
      <alignment horizontal="center" vertical="center"/>
    </xf>
    <xf numFmtId="0" fontId="3" fillId="0" borderId="14">
      <alignment horizontal="right" vertical="center"/>
    </xf>
    <xf numFmtId="0" fontId="3" fillId="0" borderId="1">
      <alignment horizontal="lef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4" fillId="0" borderId="4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48" fillId="0" borderId="1">
      <alignment horizontal="center" vertical="center"/>
    </xf>
    <xf numFmtId="0" fontId="3" fillId="0" borderId="4">
      <alignment horizontal="left" vertical="center" wrapText="1"/>
    </xf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8" fillId="0" borderId="1">
      <alignment horizontal="center" vertical="center"/>
      <protection locked="0"/>
    </xf>
    <xf numFmtId="0" fontId="1" fillId="0" borderId="11">
      <alignment horizontal="center" vertical="center" wrapText="1"/>
      <protection locked="0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24" fillId="0" borderId="0">
      <alignment horizontal="center" vertical="center"/>
    </xf>
    <xf numFmtId="0" fontId="4" fillId="0" borderId="0">
      <alignment horizontal="left" vertical="center" wrapText="1"/>
    </xf>
    <xf numFmtId="0" fontId="3" fillId="0" borderId="14">
      <alignment horizontal="left" vertical="center" wrapText="1"/>
    </xf>
    <xf numFmtId="0" fontId="1" fillId="0" borderId="14">
      <alignment horizontal="center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wrapText="1"/>
    </xf>
    <xf numFmtId="0" fontId="1" fillId="0" borderId="0">
      <alignment vertical="top"/>
      <protection locked="0"/>
    </xf>
    <xf numFmtId="4" fontId="3" fillId="0" borderId="14">
      <alignment horizontal="right" vertical="center"/>
    </xf>
    <xf numFmtId="3" fontId="4" fillId="0" borderId="14">
      <alignment horizontal="center" vertical="center"/>
    </xf>
    <xf numFmtId="0" fontId="4" fillId="0" borderId="3">
      <alignment horizontal="center" vertical="center"/>
      <protection locked="0"/>
    </xf>
    <xf numFmtId="0" fontId="4" fillId="0" borderId="6">
      <alignment horizontal="center" vertical="center"/>
    </xf>
    <xf numFmtId="0" fontId="4" fillId="0" borderId="14">
      <alignment horizontal="center" vertical="center"/>
      <protection locked="0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7">
      <alignment horizontal="center" vertical="center"/>
    </xf>
    <xf numFmtId="0" fontId="1" fillId="0" borderId="12">
      <alignment horizontal="center" vertical="center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3" fontId="4" fillId="0" borderId="14">
      <alignment horizontal="center" vertical="center"/>
      <protection locked="0"/>
    </xf>
    <xf numFmtId="0" fontId="1" fillId="0" borderId="12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7" fillId="0" borderId="0">
      <alignment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3" fontId="4" fillId="0" borderId="14">
      <alignment horizontal="center" vertical="top"/>
      <protection locked="0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1" fillId="0" borderId="14">
      <alignment horizontal="center" vertical="top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2">
      <alignment horizontal="center" vertical="center"/>
      <protection locked="0"/>
    </xf>
    <xf numFmtId="4" fontId="48" fillId="0" borderId="1">
      <alignment horizontal="right" vertical="center"/>
    </xf>
    <xf numFmtId="0" fontId="1" fillId="0" borderId="6">
      <alignment horizontal="center" vertical="center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0"/>
    <xf numFmtId="4" fontId="3" fillId="0" borderId="1">
      <alignment horizontal="right" vertical="center"/>
    </xf>
    <xf numFmtId="0" fontId="3" fillId="0" borderId="0">
      <alignment horizontal="right" vertical="center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48" fillId="0" borderId="1">
      <alignment horizontal="right" vertical="center"/>
    </xf>
    <xf numFmtId="0" fontId="47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12">
      <alignment horizontal="center" vertical="center"/>
    </xf>
    <xf numFmtId="0" fontId="4" fillId="0" borderId="14">
      <alignment horizontal="center" vertical="center"/>
    </xf>
    <xf numFmtId="0" fontId="1" fillId="0" borderId="1">
      <alignment horizontal="center"/>
    </xf>
    <xf numFmtId="0" fontId="47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7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8" fillId="0" borderId="0">
      <alignment wrapText="1"/>
    </xf>
    <xf numFmtId="0" fontId="3" fillId="0" borderId="0">
      <alignment horizontal="right" wrapText="1"/>
    </xf>
    <xf numFmtId="0" fontId="1" fillId="0" borderId="0"/>
    <xf numFmtId="0" fontId="47" fillId="0" borderId="0">
      <alignment vertical="top"/>
      <protection locked="0"/>
    </xf>
    <xf numFmtId="0" fontId="4" fillId="0" borderId="6">
      <alignment horizontal="center" vertical="center"/>
    </xf>
    <xf numFmtId="0" fontId="18" fillId="0" borderId="0">
      <alignment horizontal="center"/>
    </xf>
    <xf numFmtId="0" fontId="18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7" fillId="0" borderId="0">
      <alignment vertical="top"/>
      <protection locked="0"/>
    </xf>
    <xf numFmtId="49" fontId="9" fillId="0" borderId="0">
      <protection locked="0"/>
    </xf>
    <xf numFmtId="0" fontId="1" fillId="0" borderId="1">
      <alignment horizontal="center"/>
    </xf>
    <xf numFmtId="49" fontId="4" fillId="0" borderId="2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4" fillId="0" borderId="0">
      <alignment wrapText="1"/>
    </xf>
    <xf numFmtId="0" fontId="3" fillId="0" borderId="1">
      <alignment horizontal="left" vertical="center" wrapText="1"/>
    </xf>
    <xf numFmtId="0" fontId="4" fillId="0" borderId="0"/>
    <xf numFmtId="0" fontId="4" fillId="0" borderId="12">
      <alignment horizontal="center" vertical="center"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14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3" fillId="0" borderId="15">
      <alignment horizontal="left" vertical="center"/>
    </xf>
    <xf numFmtId="0" fontId="4" fillId="0" borderId="12">
      <alignment horizontal="center" vertical="center" wrapText="1"/>
      <protection locked="0"/>
    </xf>
    <xf numFmtId="0" fontId="4" fillId="0" borderId="24">
      <alignment horizontal="center" vertical="center"/>
    </xf>
    <xf numFmtId="0" fontId="4" fillId="0" borderId="14">
      <alignment horizontal="center" vertical="center"/>
    </xf>
    <xf numFmtId="0" fontId="4" fillId="0" borderId="14">
      <alignment horizontal="center" vertical="center" wrapText="1"/>
      <protection locked="0"/>
    </xf>
    <xf numFmtId="0" fontId="1" fillId="0" borderId="0"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14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3" fillId="0" borderId="1">
      <alignment horizontal="right" vertical="center"/>
    </xf>
    <xf numFmtId="0" fontId="47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7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178" fontId="3" fillId="0" borderId="1">
      <alignment horizontal="right" vertical="center" wrapText="1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</xf>
    <xf numFmtId="49" fontId="4" fillId="0" borderId="3">
      <alignment horizontal="center" vertical="center" wrapText="1"/>
      <protection locked="0"/>
    </xf>
    <xf numFmtId="0" fontId="4" fillId="0" borderId="7">
      <alignment horizontal="center" vertical="center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4">
      <alignment horizontal="center" vertical="center"/>
    </xf>
    <xf numFmtId="0" fontId="4" fillId="0" borderId="6">
      <alignment horizontal="center" vertical="center" wrapText="1"/>
    </xf>
    <xf numFmtId="0" fontId="3" fillId="0" borderId="15">
      <alignment horizontal="left" vertical="center"/>
    </xf>
    <xf numFmtId="0" fontId="3" fillId="0" borderId="0">
      <alignment vertical="top"/>
      <protection locked="0"/>
    </xf>
    <xf numFmtId="0" fontId="3" fillId="0" borderId="14">
      <alignment horizontal="right" vertical="center"/>
    </xf>
    <xf numFmtId="0" fontId="2" fillId="0" borderId="0">
      <alignment horizontal="center" vertical="center"/>
      <protection locked="0"/>
    </xf>
    <xf numFmtId="0" fontId="3" fillId="0" borderId="14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/>
      <protection locked="0"/>
    </xf>
    <xf numFmtId="0" fontId="4" fillId="0" borderId="15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3" fillId="0" borderId="5">
      <alignment horizontal="center" vertical="center" wrapText="1"/>
      <protection locked="0"/>
    </xf>
    <xf numFmtId="0" fontId="47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2" fillId="0" borderId="0">
      <alignment horizontal="center" vertical="center" wrapText="1"/>
      <protection locked="0"/>
    </xf>
    <xf numFmtId="0" fontId="3" fillId="0" borderId="14">
      <alignment horizontal="left" vertical="center" wrapText="1"/>
      <protection locked="0"/>
    </xf>
    <xf numFmtId="0" fontId="4" fillId="0" borderId="6">
      <alignment horizontal="center" vertical="center" wrapText="1"/>
      <protection locked="0"/>
    </xf>
    <xf numFmtId="0" fontId="3" fillId="0" borderId="0">
      <alignment vertical="top"/>
      <protection locked="0"/>
    </xf>
    <xf numFmtId="0" fontId="1" fillId="0" borderId="0">
      <alignment vertical="center"/>
    </xf>
    <xf numFmtId="0" fontId="4" fillId="0" borderId="15">
      <alignment horizontal="center" vertical="center" wrapText="1"/>
    </xf>
    <xf numFmtId="0" fontId="4" fillId="0" borderId="6">
      <alignment horizontal="center" vertical="center" wrapText="1"/>
    </xf>
    <xf numFmtId="0" fontId="6" fillId="0" borderId="0">
      <alignment horizontal="center" vertical="center"/>
    </xf>
    <xf numFmtId="0" fontId="3" fillId="0" borderId="0">
      <alignment horizontal="right" vertical="center"/>
      <protection locked="0"/>
    </xf>
    <xf numFmtId="0" fontId="3" fillId="0" borderId="14">
      <alignment horizontal="right" vertical="center"/>
    </xf>
    <xf numFmtId="0" fontId="3" fillId="0" borderId="0">
      <alignment horizontal="left" vertical="center"/>
      <protection locked="0"/>
    </xf>
    <xf numFmtId="0" fontId="3" fillId="0" borderId="0">
      <alignment horizontal="right"/>
      <protection locked="0"/>
    </xf>
    <xf numFmtId="0" fontId="3" fillId="0" borderId="0">
      <alignment vertical="top" wrapText="1"/>
      <protection locked="0"/>
    </xf>
    <xf numFmtId="0" fontId="4" fillId="0" borderId="1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6">
      <alignment horizontal="center" vertical="center"/>
      <protection locked="0"/>
    </xf>
    <xf numFmtId="0" fontId="3" fillId="0" borderId="1">
      <alignment horizontal="left" vertical="center" wrapText="1"/>
    </xf>
    <xf numFmtId="0" fontId="4" fillId="0" borderId="15">
      <alignment horizontal="center" vertical="center" wrapText="1"/>
      <protection locked="0"/>
    </xf>
    <xf numFmtId="0" fontId="4" fillId="0" borderId="15">
      <alignment horizontal="center" vertical="center"/>
      <protection locked="0"/>
    </xf>
    <xf numFmtId="0" fontId="3" fillId="0" borderId="2">
      <alignment horizontal="left" vertical="center" wrapText="1"/>
      <protection locked="0"/>
    </xf>
    <xf numFmtId="0" fontId="3" fillId="0" borderId="0">
      <alignment horizontal="right" vertical="center" wrapText="1"/>
    </xf>
    <xf numFmtId="0" fontId="4" fillId="0" borderId="1">
      <alignment horizontal="center" vertical="center" wrapText="1"/>
      <protection locked="0"/>
    </xf>
    <xf numFmtId="0" fontId="1" fillId="0" borderId="3">
      <alignment vertical="center"/>
    </xf>
    <xf numFmtId="0" fontId="3" fillId="0" borderId="0">
      <alignment horizontal="right" wrapText="1"/>
    </xf>
    <xf numFmtId="0" fontId="3" fillId="0" borderId="1">
      <alignment horizontal="right" vertical="center"/>
      <protection locked="0"/>
    </xf>
    <xf numFmtId="0" fontId="1" fillId="0" borderId="4">
      <alignment vertical="center"/>
    </xf>
    <xf numFmtId="0" fontId="4" fillId="0" borderId="7">
      <alignment horizontal="center" vertical="center" wrapText="1"/>
    </xf>
    <xf numFmtId="0" fontId="3" fillId="0" borderId="0">
      <alignment horizontal="right" vertical="center" wrapText="1"/>
      <protection locked="0"/>
    </xf>
    <xf numFmtId="0" fontId="2" fillId="0" borderId="0">
      <alignment horizontal="center" vertical="center"/>
    </xf>
    <xf numFmtId="0" fontId="47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4" fontId="4" fillId="0" borderId="5">
      <alignment vertical="center"/>
      <protection locked="0"/>
    </xf>
    <xf numFmtId="0" fontId="4" fillId="0" borderId="2">
      <alignment horizontal="center" vertical="center" wrapText="1"/>
    </xf>
    <xf numFmtId="0" fontId="4" fillId="0" borderId="1">
      <alignment horizontal="center" vertical="center"/>
      <protection locked="0"/>
    </xf>
    <xf numFmtId="0" fontId="1" fillId="0" borderId="0">
      <alignment horizontal="right" vertical="center"/>
    </xf>
    <xf numFmtId="0" fontId="7" fillId="0" borderId="0">
      <alignment vertical="top"/>
    </xf>
    <xf numFmtId="0" fontId="4" fillId="0" borderId="0">
      <alignment horizontal="right" wrapText="1"/>
    </xf>
    <xf numFmtId="0" fontId="4" fillId="0" borderId="0">
      <protection locked="0"/>
    </xf>
    <xf numFmtId="0" fontId="4" fillId="0" borderId="24">
      <alignment horizontal="center" vertical="center" wrapText="1"/>
    </xf>
    <xf numFmtId="0" fontId="7" fillId="0" borderId="0"/>
    <xf numFmtId="4" fontId="4" fillId="0" borderId="5">
      <alignment vertical="center"/>
    </xf>
    <xf numFmtId="0" fontId="1" fillId="0" borderId="1">
      <alignment horizontal="center"/>
    </xf>
    <xf numFmtId="0" fontId="4" fillId="0" borderId="5">
      <alignment horizontal="center" vertical="center"/>
      <protection locked="0"/>
    </xf>
    <xf numFmtId="0" fontId="47" fillId="0" borderId="0">
      <alignment vertical="top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7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0" fontId="3" fillId="0" borderId="1">
      <alignment horizontal="right" vertical="center" wrapText="1"/>
    </xf>
    <xf numFmtId="0" fontId="3" fillId="0" borderId="7">
      <alignment horizontal="left" vertical="center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5">
      <alignment horizontal="center" vertical="center"/>
    </xf>
    <xf numFmtId="0" fontId="4" fillId="0" borderId="2">
      <alignment horizontal="center" vertical="center" wrapText="1"/>
    </xf>
    <xf numFmtId="0" fontId="4" fillId="0" borderId="2">
      <alignment horizontal="center" vertical="center"/>
    </xf>
    <xf numFmtId="0" fontId="4" fillId="0" borderId="3">
      <alignment horizontal="center" vertical="center" wrapText="1"/>
    </xf>
    <xf numFmtId="0" fontId="4" fillId="0" borderId="4">
      <alignment horizontal="center" vertical="center"/>
    </xf>
    <xf numFmtId="0" fontId="4" fillId="0" borderId="4">
      <alignment horizontal="center" vertical="center" wrapText="1"/>
    </xf>
    <xf numFmtId="4" fontId="3" fillId="0" borderId="1">
      <alignment horizontal="right" vertical="center" wrapText="1"/>
      <protection locked="0"/>
    </xf>
    <xf numFmtId="0" fontId="3" fillId="0" borderId="7">
      <alignment horizontal="left" vertical="center" wrapText="1"/>
      <protection locked="0"/>
    </xf>
    <xf numFmtId="0" fontId="4" fillId="0" borderId="6">
      <alignment horizontal="center" vertical="center"/>
    </xf>
    <xf numFmtId="0" fontId="4" fillId="0" borderId="0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7" fillId="0" borderId="0">
      <alignment vertical="top"/>
      <protection locked="0"/>
    </xf>
    <xf numFmtId="0" fontId="46" fillId="0" borderId="0">
      <alignment vertical="top"/>
      <protection locked="0"/>
    </xf>
  </cellStyleXfs>
  <cellXfs count="28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0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7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9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1" applyFont="1" applyBorder="1">
      <alignment horizontal="center" vertical="center" wrapText="1"/>
    </xf>
    <xf numFmtId="0" fontId="4" fillId="0" borderId="2" xfId="652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3" applyFont="1" applyBorder="1">
      <alignment horizontal="center" vertical="center" wrapText="1"/>
    </xf>
    <xf numFmtId="0" fontId="4" fillId="0" borderId="3" xfId="631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5" applyFont="1" applyBorder="1">
      <alignment horizontal="center" vertical="center" wrapText="1"/>
    </xf>
    <xf numFmtId="0" fontId="4" fillId="0" borderId="4" xfId="654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4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6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0" applyFont="1" applyBorder="1">
      <alignment horizontal="center" vertical="center"/>
    </xf>
    <xf numFmtId="0" fontId="4" fillId="0" borderId="6" xfId="658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4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5" applyFont="1" applyBorder="1">
      <alignment horizontal="right" vertical="center"/>
    </xf>
    <xf numFmtId="0" fontId="7" fillId="0" borderId="0" xfId="576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7" applyFont="1" applyBorder="1">
      <alignment horizontal="right" wrapText="1"/>
    </xf>
    <xf numFmtId="0" fontId="4" fillId="0" borderId="0" xfId="57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579" applyFont="1" applyBorder="1">
      <alignment horizontal="center" vertical="center" wrapText="1"/>
    </xf>
    <xf numFmtId="0" fontId="4" fillId="0" borderId="9" xfId="665" applyFont="1" applyFill="1" applyBorder="1" applyAlignment="1" applyProtection="1">
      <alignment horizontal="center" vertical="center"/>
      <protection locked="0"/>
    </xf>
    <xf numFmtId="0" fontId="4" fillId="0" borderId="1" xfId="564" applyFont="1" applyBorder="1">
      <alignment horizontal="center" vertical="center"/>
    </xf>
    <xf numFmtId="0" fontId="4" fillId="0" borderId="4" xfId="589" applyFont="1" applyFill="1" applyBorder="1" applyAlignment="1">
      <alignment horizontal="center" vertical="center"/>
      <protection locked="0"/>
    </xf>
    <xf numFmtId="0" fontId="4" fillId="0" borderId="4" xfId="564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" xfId="565" applyFont="1" applyBorder="1">
      <alignment vertical="center" wrapText="1"/>
    </xf>
    <xf numFmtId="0" fontId="3" fillId="0" borderId="0" xfId="597" applyFont="1" applyBorder="1">
      <alignment horizontal="right" vertical="center"/>
      <protection locked="0"/>
    </xf>
    <xf numFmtId="0" fontId="4" fillId="0" borderId="0" xfId="586" applyFont="1" applyBorder="1">
      <alignment horizontal="right" vertical="center"/>
      <protection locked="0"/>
    </xf>
    <xf numFmtId="0" fontId="4" fillId="0" borderId="10" xfId="665" applyFont="1" applyFill="1" applyBorder="1" applyAlignment="1" applyProtection="1">
      <alignment horizontal="center" vertical="center"/>
      <protection locked="0"/>
    </xf>
    <xf numFmtId="0" fontId="1" fillId="0" borderId="11" xfId="582" applyFont="1" applyFill="1" applyBorder="1" applyAlignment="1">
      <alignment horizontal="center"/>
    </xf>
    <xf numFmtId="0" fontId="4" fillId="0" borderId="8" xfId="589" applyFont="1" applyFill="1" applyBorder="1" applyAlignment="1">
      <alignment horizontal="center" vertical="center"/>
      <protection locked="0"/>
    </xf>
    <xf numFmtId="0" fontId="4" fillId="0" borderId="8" xfId="564" applyFont="1" applyFill="1" applyBorder="1" applyAlignment="1">
      <alignment horizontal="center" vertical="center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522" applyFont="1" applyBorder="1">
      <alignment wrapText="1"/>
    </xf>
    <xf numFmtId="0" fontId="1" fillId="0" borderId="0" xfId="420" applyFont="1" applyBorder="1">
      <protection locked="0"/>
    </xf>
    <xf numFmtId="0" fontId="2" fillId="0" borderId="0" xfId="400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12" xfId="406" applyFont="1" applyBorder="1">
      <alignment horizontal="center" vertical="center" wrapText="1"/>
    </xf>
    <xf numFmtId="0" fontId="4" fillId="0" borderId="12" xfId="416" applyFont="1" applyBorder="1">
      <alignment horizontal="center" vertical="center" wrapText="1"/>
      <protection locked="0"/>
    </xf>
    <xf numFmtId="0" fontId="4" fillId="0" borderId="13" xfId="409" applyFont="1" applyBorder="1">
      <alignment horizontal="center" vertical="center" wrapText="1"/>
    </xf>
    <xf numFmtId="0" fontId="4" fillId="0" borderId="13" xfId="66" applyFont="1" applyBorder="1">
      <alignment horizontal="center" vertical="center" wrapText="1"/>
      <protection locked="0"/>
    </xf>
    <xf numFmtId="0" fontId="4" fillId="0" borderId="14" xfId="412" applyFont="1" applyBorder="1">
      <alignment horizontal="center" vertical="center" wrapText="1"/>
    </xf>
    <xf numFmtId="0" fontId="4" fillId="0" borderId="14" xfId="419" applyFont="1" applyBorder="1">
      <alignment horizontal="center" vertical="center" wrapText="1"/>
      <protection locked="0"/>
    </xf>
    <xf numFmtId="0" fontId="3" fillId="0" borderId="14" xfId="138" applyFont="1" applyBorder="1">
      <alignment horizontal="left" vertical="center" wrapText="1"/>
    </xf>
    <xf numFmtId="0" fontId="3" fillId="0" borderId="14" xfId="423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5" xfId="415" applyFont="1" applyBorder="1">
      <alignment horizontal="left" vertical="center"/>
    </xf>
    <xf numFmtId="0" fontId="3" fillId="0" borderId="14" xfId="65" applyFont="1" applyBorder="1">
      <alignment horizontal="left" vertical="center"/>
    </xf>
    <xf numFmtId="0" fontId="3" fillId="0" borderId="0" xfId="541" applyFont="1" applyBorder="1">
      <alignment vertical="top" wrapText="1"/>
      <protection locked="0"/>
    </xf>
    <xf numFmtId="0" fontId="2" fillId="0" borderId="0" xfId="529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1" applyFont="1" applyBorder="1">
      <alignment horizontal="center" vertical="center" wrapText="1"/>
      <protection locked="0"/>
    </xf>
    <xf numFmtId="0" fontId="4" fillId="0" borderId="6" xfId="544" applyFont="1" applyBorder="1">
      <alignment horizontal="center" vertical="center"/>
      <protection locked="0"/>
    </xf>
    <xf numFmtId="0" fontId="4" fillId="0" borderId="15" xfId="534" applyFont="1" applyBorder="1">
      <alignment horizontal="center" vertical="center" wrapText="1"/>
    </xf>
    <xf numFmtId="0" fontId="4" fillId="0" borderId="15" xfId="547" applyFont="1" applyBorder="1">
      <alignment horizontal="center" vertical="center"/>
      <protection locked="0"/>
    </xf>
    <xf numFmtId="0" fontId="3" fillId="0" borderId="0" xfId="556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5" xfId="546" applyFont="1" applyBorder="1">
      <alignment horizontal="center" vertical="center" wrapText="1"/>
      <protection locked="0"/>
    </xf>
    <xf numFmtId="0" fontId="4" fillId="0" borderId="14" xfId="499" applyFont="1" applyBorder="1">
      <alignment horizontal="center" vertical="center"/>
    </xf>
    <xf numFmtId="0" fontId="4" fillId="0" borderId="14" xfId="77" applyFont="1" applyBorder="1">
      <alignment horizontal="center" vertical="center"/>
      <protection locked="0"/>
    </xf>
    <xf numFmtId="0" fontId="3" fillId="0" borderId="14" xfId="53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7" applyFont="1" applyBorder="1">
      <alignment horizontal="right"/>
      <protection locked="0"/>
    </xf>
    <xf numFmtId="49" fontId="9" fillId="0" borderId="0" xfId="376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1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0" applyFont="1" applyBorder="1">
      <alignment horizontal="center" vertical="center"/>
      <protection locked="0"/>
    </xf>
    <xf numFmtId="49" fontId="4" fillId="0" borderId="2" xfId="378" applyNumberFormat="1" applyFont="1" applyBorder="1">
      <alignment horizontal="center" vertical="center" wrapText="1"/>
      <protection locked="0"/>
    </xf>
    <xf numFmtId="0" fontId="4" fillId="0" borderId="3" xfId="54" applyFont="1" applyBorder="1">
      <alignment horizontal="center" vertical="center"/>
      <protection locked="0"/>
    </xf>
    <xf numFmtId="49" fontId="4" fillId="0" borderId="3" xfId="380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09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8" applyNumberFormat="1" applyFont="1" applyBorder="1">
      <alignment horizontal="center" vertical="center" wrapText="1"/>
      <protection locked="0"/>
    </xf>
    <xf numFmtId="49" fontId="4" fillId="0" borderId="1" xfId="380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6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3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6" applyFont="1" applyBorder="1">
      <alignment horizontal="left" vertical="center"/>
    </xf>
    <xf numFmtId="0" fontId="4" fillId="0" borderId="1" xfId="417" applyFont="1" applyBorder="1">
      <alignment horizontal="center" vertical="center"/>
    </xf>
    <xf numFmtId="0" fontId="4" fillId="0" borderId="1" xfId="408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7" applyFont="1" applyBorder="1">
      <alignment vertical="top"/>
      <protection locked="0"/>
    </xf>
    <xf numFmtId="49" fontId="1" fillId="0" borderId="0" xfId="277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4" applyFont="1" applyBorder="1">
      <alignment horizontal="center" vertical="center"/>
      <protection locked="0"/>
    </xf>
    <xf numFmtId="0" fontId="4" fillId="0" borderId="1" xfId="631" applyFont="1" applyBorder="1">
      <alignment horizontal="center" vertical="center"/>
    </xf>
    <xf numFmtId="0" fontId="4" fillId="0" borderId="1" xfId="231" applyFont="1" applyBorder="1">
      <alignment horizontal="center" vertical="center"/>
      <protection locked="0"/>
    </xf>
    <xf numFmtId="0" fontId="3" fillId="0" borderId="1" xfId="237" applyFont="1" applyBorder="1">
      <alignment horizontal="left" vertical="center"/>
    </xf>
    <xf numFmtId="49" fontId="5" fillId="0" borderId="1" xfId="145" applyNumberFormat="1" applyFont="1" applyBorder="1" applyAlignment="1">
      <alignment horizontal="left" vertical="center" wrapText="1" indent="1"/>
    </xf>
    <xf numFmtId="0" fontId="1" fillId="0" borderId="1" xfId="64" applyFont="1" applyBorder="1">
      <alignment horizontal="center" vertical="center" wrapText="1"/>
      <protection locked="0"/>
    </xf>
    <xf numFmtId="0" fontId="3" fillId="0" borderId="1" xfId="273" applyFont="1" applyBorder="1">
      <alignment horizontal="left" vertical="center"/>
      <protection locked="0"/>
    </xf>
    <xf numFmtId="0" fontId="3" fillId="0" borderId="1" xfId="72" applyFont="1" applyBorder="1">
      <alignment horizontal="left" vertical="center"/>
      <protection locked="0"/>
    </xf>
    <xf numFmtId="0" fontId="4" fillId="0" borderId="1" xfId="286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1" applyFont="1" applyBorder="1">
      <alignment horizontal="center" vertical="center" wrapText="1"/>
      <protection locked="0"/>
    </xf>
    <xf numFmtId="0" fontId="1" fillId="0" borderId="1" xfId="582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1" xfId="348" applyFont="1" applyBorder="1">
      <alignment horizontal="center" vertical="center" wrapText="1"/>
    </xf>
    <xf numFmtId="0" fontId="18" fillId="0" borderId="1" xfId="356" applyFont="1" applyBorder="1">
      <alignment horizontal="center" vertical="center" wrapText="1"/>
    </xf>
    <xf numFmtId="0" fontId="0" fillId="0" borderId="0" xfId="0" applyFont="1" applyBorder="1" applyAlignment="1">
      <alignment horizontal="left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199" applyFont="1" applyBorder="1">
      <alignment horizontal="center" vertical="center"/>
    </xf>
    <xf numFmtId="0" fontId="20" fillId="0" borderId="0" xfId="199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342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indent="1"/>
    </xf>
    <xf numFmtId="49" fontId="5" fillId="0" borderId="1" xfId="145" applyNumberFormat="1" applyFont="1" applyBorder="1" applyAlignment="1">
      <alignment horizontal="left" vertical="center" wrapText="1"/>
    </xf>
    <xf numFmtId="0" fontId="21" fillId="0" borderId="1" xfId="211" applyFont="1" applyBorder="1">
      <alignment horizontal="center" vertical="center"/>
    </xf>
    <xf numFmtId="0" fontId="21" fillId="0" borderId="1" xfId="136" applyFont="1" applyBorder="1">
      <alignment horizontal="center" vertical="center"/>
    </xf>
    <xf numFmtId="0" fontId="21" fillId="0" borderId="1" xfId="151" applyFont="1" applyBorder="1" applyAlignment="1">
      <alignment horizontal="left" vertical="center"/>
    </xf>
    <xf numFmtId="49" fontId="22" fillId="0" borderId="1" xfId="0" applyNumberFormat="1" applyFont="1" applyBorder="1" applyAlignment="1" applyProtection="1">
      <alignment horizontal="left" vertical="center"/>
      <protection locked="0"/>
    </xf>
    <xf numFmtId="179" fontId="23" fillId="0" borderId="1" xfId="0" applyNumberFormat="1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left" vertical="center" indent="1"/>
    </xf>
    <xf numFmtId="179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544" applyFont="1" applyBorder="1">
      <alignment horizontal="center" vertical="center"/>
      <protection locked="0"/>
    </xf>
    <xf numFmtId="0" fontId="21" fillId="0" borderId="1" xfId="369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589" applyFont="1" applyBorder="1">
      <alignment horizontal="center" vertical="center"/>
      <protection locked="0"/>
    </xf>
    <xf numFmtId="0" fontId="22" fillId="0" borderId="1" xfId="169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80" applyFont="1" applyBorder="1">
      <alignment vertical="top"/>
    </xf>
    <xf numFmtId="49" fontId="4" fillId="0" borderId="1" xfId="51" applyNumberFormat="1" applyFont="1" applyBorder="1">
      <alignment horizontal="center" vertical="center" wrapText="1"/>
    </xf>
    <xf numFmtId="49" fontId="4" fillId="0" borderId="1" xfId="132" applyNumberFormat="1" applyFont="1" applyBorder="1">
      <alignment horizontal="center" vertical="center" wrapText="1"/>
    </xf>
    <xf numFmtId="0" fontId="4" fillId="0" borderId="1" xfId="583" applyFont="1" applyBorder="1">
      <alignment horizontal="center" vertical="center"/>
      <protection locked="0"/>
    </xf>
    <xf numFmtId="49" fontId="4" fillId="0" borderId="1" xfId="205" applyNumberFormat="1" applyFont="1" applyBorder="1">
      <alignment horizontal="center" vertical="center"/>
    </xf>
    <xf numFmtId="49" fontId="5" fillId="0" borderId="1" xfId="14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2" applyFont="1" applyBorder="1">
      <alignment horizontal="center" vertical="center"/>
    </xf>
    <xf numFmtId="49" fontId="5" fillId="0" borderId="0" xfId="145" applyNumberFormat="1" applyFont="1" applyBorder="1">
      <alignment horizontal="left" vertical="center" wrapText="1"/>
    </xf>
    <xf numFmtId="0" fontId="24" fillId="0" borderId="0" xfId="261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45" applyNumberFormat="1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/>
      <protection locked="0"/>
    </xf>
    <xf numFmtId="49" fontId="5" fillId="0" borderId="1" xfId="145" applyNumberFormat="1" applyFont="1" applyBorder="1" applyAlignment="1">
      <alignment horizontal="center" vertical="center" wrapText="1"/>
    </xf>
    <xf numFmtId="0" fontId="4" fillId="0" borderId="1" xfId="655" applyFont="1" applyBorder="1">
      <alignment horizontal="center" vertical="center" wrapText="1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1" applyFont="1" applyBorder="1">
      <alignment horizontal="center" vertical="center" wrapText="1"/>
    </xf>
    <xf numFmtId="0" fontId="4" fillId="0" borderId="1" xfId="406" applyFont="1" applyBorder="1">
      <alignment horizontal="center" vertical="center" wrapText="1"/>
    </xf>
    <xf numFmtId="0" fontId="4" fillId="0" borderId="1" xfId="141" applyFont="1" applyBorder="1">
      <alignment horizontal="center" vertical="center"/>
    </xf>
    <xf numFmtId="0" fontId="4" fillId="0" borderId="1" xfId="658" applyFont="1" applyBorder="1">
      <alignment horizontal="center" vertical="center"/>
    </xf>
    <xf numFmtId="0" fontId="1" fillId="0" borderId="1" xfId="276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9" applyNumberFormat="1" applyFont="1" applyBorder="1">
      <alignment horizontal="center" vertical="center"/>
      <protection locked="0"/>
    </xf>
    <xf numFmtId="3" fontId="4" fillId="0" borderId="1" xfId="269" applyNumberFormat="1" applyFont="1" applyBorder="1">
      <alignment horizontal="center" vertical="center"/>
    </xf>
    <xf numFmtId="0" fontId="1" fillId="0" borderId="1" xfId="2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6" applyFont="1" applyBorder="1">
      <alignment horizontal="center" vertical="center" wrapText="1"/>
      <protection locked="0"/>
    </xf>
    <xf numFmtId="0" fontId="4" fillId="0" borderId="1" xfId="614" applyFont="1" applyBorder="1">
      <alignment horizontal="center" vertical="center" wrapText="1"/>
    </xf>
    <xf numFmtId="0" fontId="4" fillId="0" borderId="1" xfId="419" applyFont="1" applyBorder="1">
      <alignment horizontal="center" vertical="center" wrapText="1"/>
      <protection locked="0"/>
    </xf>
    <xf numFmtId="3" fontId="4" fillId="0" borderId="1" xfId="291" applyNumberFormat="1" applyFont="1" applyBorder="1">
      <alignment horizontal="center" vertical="top"/>
      <protection locked="0"/>
    </xf>
    <xf numFmtId="0" fontId="1" fillId="0" borderId="1" xfId="294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2" applyFont="1" applyBorder="1">
      <alignment horizontal="center" vertical="center"/>
      <protection locked="0"/>
    </xf>
    <xf numFmtId="0" fontId="1" fillId="0" borderId="1" xfId="5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  <protection locked="0"/>
    </xf>
    <xf numFmtId="0" fontId="1" fillId="0" borderId="1" xfId="171" applyFont="1" applyBorder="1">
      <alignment horizontal="center" vertical="center" wrapText="1"/>
      <protection locked="0"/>
    </xf>
    <xf numFmtId="0" fontId="1" fillId="0" borderId="1" xfId="123" applyFont="1" applyBorder="1">
      <alignment horizontal="center" vertical="center" wrapText="1"/>
    </xf>
    <xf numFmtId="0" fontId="1" fillId="0" borderId="1" xfId="206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208" applyFont="1" applyBorder="1">
      <alignment horizontal="center" vertical="center"/>
    </xf>
    <xf numFmtId="0" fontId="1" fillId="0" borderId="1" xfId="130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8" applyNumberFormat="1" applyFont="1" applyBorder="1">
      <alignment horizontal="center" vertical="center"/>
    </xf>
    <xf numFmtId="3" fontId="1" fillId="0" borderId="1" xfId="163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7" applyFont="1" applyBorder="1">
      <alignment horizontal="right" vertical="center"/>
      <protection locked="0"/>
    </xf>
    <xf numFmtId="0" fontId="1" fillId="0" borderId="1" xfId="309" applyFont="1" applyBorder="1">
      <alignment horizontal="center" vertical="center"/>
      <protection locked="0"/>
    </xf>
    <xf numFmtId="0" fontId="1" fillId="0" borderId="1" xfId="218" applyFont="1" applyBorder="1">
      <alignment horizontal="center" vertical="center" wrapText="1"/>
    </xf>
    <xf numFmtId="0" fontId="1" fillId="0" borderId="1" xfId="217" applyFont="1" applyBorder="1">
      <alignment horizontal="center" vertical="center"/>
      <protection locked="0"/>
    </xf>
    <xf numFmtId="0" fontId="1" fillId="0" borderId="1" xfId="198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4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3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80" applyFont="1" applyBorder="1">
      <alignment horizontal="center" vertical="center" wrapText="1"/>
    </xf>
    <xf numFmtId="0" fontId="1" fillId="0" borderId="1" xfId="226" applyFont="1" applyBorder="1">
      <alignment horizontal="center" vertical="center"/>
      <protection locked="0"/>
    </xf>
    <xf numFmtId="3" fontId="1" fillId="0" borderId="1" xfId="229" applyNumberFormat="1" applyFont="1" applyBorder="1">
      <alignment horizontal="center" vertical="center"/>
    </xf>
    <xf numFmtId="3" fontId="1" fillId="0" borderId="1" xfId="235" applyNumberFormat="1" applyFont="1" applyBorder="1">
      <alignment horizontal="center" vertical="center"/>
    </xf>
    <xf numFmtId="0" fontId="2" fillId="0" borderId="0" xfId="170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5" fillId="0" borderId="0" xfId="55" applyFont="1" applyBorder="1">
      <alignment horizontal="center" vertical="center"/>
    </xf>
    <xf numFmtId="0" fontId="4" fillId="0" borderId="1" xfId="650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2" applyFont="1" applyBorder="1">
      <alignment horizontal="center" vertical="center"/>
    </xf>
    <xf numFmtId="0" fontId="4" fillId="0" borderId="1" xfId="65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16-0" xfId="49"/>
    <cellStyle name="一般公共预算支出预算表（按功能科目分类）02-2 __b-21-0" xfId="50"/>
    <cellStyle name="一般公共预算支出预算表（按经济科目分类）02-3 __b-5-0" xfId="51"/>
    <cellStyle name="部门收入预算表01-2 __b-4-0" xfId="52"/>
    <cellStyle name="上级补助项目支出预算表12 __b-27-0" xfId="53"/>
    <cellStyle name="国有资本经营预算支出表07 __b-5-0" xfId="54"/>
    <cellStyle name="财政拨款收支预算总表02-1 __b-13-0" xfId="55"/>
    <cellStyle name="部门支出预算表01-03 __b-9-0" xfId="56"/>
    <cellStyle name="政府性基金预算支出预算表06 __b-17-0" xfId="57"/>
    <cellStyle name="政府性基金预算支出预算表06 __b-22-0" xfId="58"/>
    <cellStyle name="DateTimeStyle" xfId="59"/>
    <cellStyle name="基本支出预算表（人员类.运转类公用经费项目）04 __b-13-0" xfId="60"/>
    <cellStyle name="部门支出预算表01-03 __b-16-0" xfId="61"/>
    <cellStyle name="部门支出预算表01-03 __b-21-0" xfId="62"/>
    <cellStyle name="部门支出预算表01-03 __b-10-0" xfId="63"/>
    <cellStyle name="上级补助项目支出预算表12 __b-10-0" xfId="64"/>
    <cellStyle name="政府购买服务预算表09 __b-17-0" xfId="65"/>
    <cellStyle name="政府购买服务预算表09 __b-22-0" xfId="66"/>
    <cellStyle name="项目支出预算表（其他运转类.特定目标类项目）05-1 __b-35-0" xfId="67"/>
    <cellStyle name="项目支出预算表（其他运转类.特定目标类项目）05-1 __b-40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基本支出预算表（人员类.运转类公用经费项目）04 __b-17-0" xfId="72"/>
    <cellStyle name="基本支出预算表（人员类.运转类公用经费项目）04 __b-22-0" xfId="73"/>
    <cellStyle name="部门支出预算表01-03 __b-25-0" xfId="74"/>
    <cellStyle name="部门支出预算表01-03 __b-30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基本支出预算表（人员类.运转类公用经费项目）04 __b-4-0" xfId="82"/>
    <cellStyle name="__b-35-0" xfId="83"/>
    <cellStyle name="__b-40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基本支出预算表（人员类.运转类公用经费项目）04 __b-11-0" xfId="90"/>
    <cellStyle name="部门支出预算表01-03 __b-14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国有资本经营预算支出表07 __b-19-0" xfId="98"/>
    <cellStyle name="国有资本经营预算支出表07 __b-24-0" xfId="99"/>
    <cellStyle name="政府性基金预算支出预算表06 __b-10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财政拨款收支预算总表02-1 __b-9-0" xfId="105"/>
    <cellStyle name="市对下转移支付预算表10-1 __b-10-0" xfId="106"/>
    <cellStyle name="部门政府采购预算表08 __b-7-0" xfId="107"/>
    <cellStyle name="__b-18-0" xfId="108"/>
    <cellStyle name="__b-23-0" xfId="109"/>
    <cellStyle name="DateStyle" xfId="110"/>
    <cellStyle name="__b-5-0" xfId="111"/>
    <cellStyle name="一般公共预算支出预算表（按经济科目分类）02-3 __b-17-0" xfId="112"/>
    <cellStyle name="一般公共预算支出预算表（按经济科目分类）02-3 __b-22-0" xfId="113"/>
    <cellStyle name="部门收入预算表01-2 __b-12-0" xfId="114"/>
    <cellStyle name="__b-6-0" xfId="115"/>
    <cellStyle name="一般公共预算支出预算表（按经济科目分类）02-3 __b-18-0" xfId="116"/>
    <cellStyle name="一般公共预算支出预算表（按经济科目分类）02-3 __b-23-0" xfId="117"/>
    <cellStyle name="部门收入预算表01-2 __b-13-0" xfId="118"/>
    <cellStyle name="__b-8-0" xfId="119"/>
    <cellStyle name="一般公共预算支出预算表（按经济科目分类）02-3 __b-25-0" xfId="120"/>
    <cellStyle name="一般公共预算支出预算表（按经济科目分类）02-3 __b-30-0" xfId="121"/>
    <cellStyle name="部门收入预算表01-2 __b-15-0" xfId="122"/>
    <cellStyle name="部门收入预算表01-2 __b-20-0" xfId="123"/>
    <cellStyle name="国有资本经营预算支出表07 __b-25-0" xfId="124"/>
    <cellStyle name="政府性基金预算支出预算表06 __b-11-0" xfId="125"/>
    <cellStyle name="PercentStyle" xfId="126"/>
    <cellStyle name="__b-7-0" xfId="127"/>
    <cellStyle name="一般公共预算支出预算表（按经济科目分类）02-3 __b-19-0" xfId="128"/>
    <cellStyle name="一般公共预算支出预算表（按经济科目分类）02-3 __b-24-0" xfId="129"/>
    <cellStyle name="部门收入预算表01-2 __b-14-0" xfId="130"/>
    <cellStyle name="__b-3-0" xfId="131"/>
    <cellStyle name="一般公共预算支出预算表（按经济科目分类）02-3 __b-15-0" xfId="132"/>
    <cellStyle name="一般公共预算支出预算表（按经济科目分类）02-3 __b-20-0" xfId="133"/>
    <cellStyle name="部门收入预算表01-2 __b-10-0" xfId="134"/>
    <cellStyle name="__b-2-0" xfId="135"/>
    <cellStyle name="一般公共预算支出预算表（按经济科目分类）02-3 __b-14-0" xfId="136"/>
    <cellStyle name="NumberStyle" xfId="137"/>
    <cellStyle name="政府购买服务预算表09 __b-15-0" xfId="138"/>
    <cellStyle name="政府购买服务预算表09 __b-20-0" xfId="139"/>
    <cellStyle name="项目支出预算表（其他运转类.特定目标类项目）05-1 __b-28-0" xfId="140"/>
    <cellStyle name="项目支出预算表（其他运转类.特定目标类项目）05-1 __b-33-0" xfId="141"/>
    <cellStyle name="国有资本经营预算支出表07 __b-29-0" xfId="142"/>
    <cellStyle name="政府性基金预算支出预算表06 __b-15-0" xfId="143"/>
    <cellStyle name="政府性基金预算支出预算表06 __b-20-0" xfId="144"/>
    <cellStyle name="TextStyle" xfId="145"/>
    <cellStyle name="MoneyStyle" xfId="146"/>
    <cellStyle name="一般公共预算支出预算表（按经济科目分类）02-3 __b-1-0" xfId="147"/>
    <cellStyle name="TimeStyle" xfId="148"/>
    <cellStyle name="IntegralNumberStyle" xfId="149"/>
    <cellStyle name="__b-4-0" xfId="150"/>
    <cellStyle name="一般公共预算支出预算表（按经济科目分类）02-3 __b-16-0" xfId="151"/>
    <cellStyle name="一般公共预算支出预算表（按经济科目分类）02-3 __b-21-0" xfId="152"/>
    <cellStyle name="部门收入预算表01-2 __b-11-0" xfId="153"/>
    <cellStyle name="__b-9-0" xfId="154"/>
    <cellStyle name="一般公共预算支出预算表（按经济科目分类）02-3 __b-26-0" xfId="155"/>
    <cellStyle name="一般公共预算支出预算表（按经济科目分类）02-3 __b-31-0" xfId="156"/>
    <cellStyle name="部门收入预算表01-2 __b-16-0" xfId="157"/>
    <cellStyle name="部门收入预算表01-2 __b-21-0" xfId="158"/>
    <cellStyle name="__b-10-0" xfId="159"/>
    <cellStyle name="一般公共预算支出预算表（按经济科目分类）02-3 __b-27-0" xfId="160"/>
    <cellStyle name="一般公共预算支出预算表（按经济科目分类）02-3 __b-32-0" xfId="161"/>
    <cellStyle name="部门收入预算表01-2 __b-17-0" xfId="162"/>
    <cellStyle name="部门收入预算表01-2 __b-22-0" xfId="163"/>
    <cellStyle name="__b-11-0" xfId="164"/>
    <cellStyle name="部门收入预算表01-2 __b-18-0" xfId="165"/>
    <cellStyle name="部门收入预算表01-2 __b-23-0" xfId="166"/>
    <cellStyle name="部门政府采购预算表08 __b-1-0" xfId="167"/>
    <cellStyle name="一般公共预算支出预算表（按经济科目分类）02-3 __b-28-0" xfId="168"/>
    <cellStyle name="一般公共预算支出预算表（按经济科目分类）02-3 __b-33-0" xfId="169"/>
    <cellStyle name="__b-12-0" xfId="170"/>
    <cellStyle name="部门收入预算表01-2 __b-19-0" xfId="171"/>
    <cellStyle name="部门收入预算表01-2 __b-24-0" xfId="172"/>
    <cellStyle name="部门政府采购预算表08 __b-2-0" xfId="173"/>
    <cellStyle name="一般公共预算支出预算表（按经济科目分类）02-3 __b-29-0" xfId="174"/>
    <cellStyle name="一般公共预算支出预算表（按经济科目分类）02-3 __b-34-0" xfId="175"/>
    <cellStyle name="__b-13-0" xfId="176"/>
    <cellStyle name="部门收入预算表01-2 __b-25-0" xfId="177"/>
    <cellStyle name="部门政府采购预算表08 __b-3-0" xfId="178"/>
    <cellStyle name="一般公共预算支出预算表（按经济科目分类）02-3 __b-35-0" xfId="179"/>
    <cellStyle name="__b-14-0" xfId="180"/>
    <cellStyle name="部门政府采购预算表08 __b-4-0" xfId="181"/>
    <cellStyle name="一般公共预算支出预算表（按经济科目分类）02-3 __b-36-0" xfId="182"/>
    <cellStyle name="__b-15-0" xfId="183"/>
    <cellStyle name="__b-20-0" xfId="184"/>
    <cellStyle name="部门政府采购预算表08 __b-5-0" xfId="185"/>
    <cellStyle name="一般公共预算支出预算表（按经济科目分类）02-3 __b-37-0" xfId="186"/>
    <cellStyle name="__b-16-0" xfId="187"/>
    <cellStyle name="__b-21-0" xfId="188"/>
    <cellStyle name="部门政府采购预算表08 __b-6-0" xfId="189"/>
    <cellStyle name="一般公共预算支出预算表（按经济科目分类）02-3 __b-38-0" xfId="190"/>
    <cellStyle name="__b-17-0" xfId="191"/>
    <cellStyle name="__b-22-0" xfId="192"/>
    <cellStyle name="部门政府采购预算表08 __b-8-0" xfId="193"/>
    <cellStyle name="__b-19-0" xfId="194"/>
    <cellStyle name="__b-24-0" xfId="195"/>
    <cellStyle name="部门政府采购预算表08 __b-9-0" xfId="196"/>
    <cellStyle name="__b-25-0" xfId="197"/>
    <cellStyle name="__b-30-0" xfId="198"/>
    <cellStyle name="一般公共预算支出预算表（按经济科目分类）02-3 __b-2-0" xfId="199"/>
    <cellStyle name="部门收入预算表01-2 __b-1-0" xfId="200"/>
    <cellStyle name="一般公共预算支出预算表（按经济科目分类）02-3 __b-3-0" xfId="201"/>
    <cellStyle name="部门收入预算表01-2 __b-2-0" xfId="202"/>
    <cellStyle name="一般公共预算支出预算表（按经济科目分类）02-3 __b-4-0" xfId="203"/>
    <cellStyle name="部门收入预算表01-2 __b-3-0" xfId="204"/>
    <cellStyle name="一般公共预算支出预算表（按经济科目分类）02-3 __b-6-0" xfId="205"/>
    <cellStyle name="部门收入预算表01-2 __b-5-0" xfId="206"/>
    <cellStyle name="一般公共预算支出预算表（按经济科目分类）02-3 __b-7-0" xfId="207"/>
    <cellStyle name="部门收入预算表01-2 __b-6-0" xfId="208"/>
    <cellStyle name="一般公共预算支出预算表（按经济科目分类）02-3 __b-8-0" xfId="209"/>
    <cellStyle name="部门收入预算表01-2 __b-7-0" xfId="210"/>
    <cellStyle name="一般公共预算支出预算表（按经济科目分类）02-3 __b-9-0" xfId="211"/>
    <cellStyle name="部门收入预算表01-2 __b-8-0" xfId="212"/>
    <cellStyle name="部门收入预算表01-2 __b-9-0" xfId="213"/>
    <cellStyle name="__b-26-0" xfId="214"/>
    <cellStyle name="__b-31-0" xfId="215"/>
    <cellStyle name="基本支出预算表（人员类.运转类公用经费项目）04 __b-1-0" xfId="216"/>
    <cellStyle name="__b-27-0" xfId="217"/>
    <cellStyle name="__b-32-0" xfId="218"/>
    <cellStyle name="基本支出预算表（人员类.运转类公用经费项目）04 __b-2-0" xfId="219"/>
    <cellStyle name="__b-28-0" xfId="220"/>
    <cellStyle name="__b-33-0" xfId="221"/>
    <cellStyle name="基本支出预算表（人员类.运转类公用经费项目）04 __b-3-0" xfId="222"/>
    <cellStyle name="__b-29-0" xfId="223"/>
    <cellStyle name="__b-34-0" xfId="224"/>
    <cellStyle name="基本支出预算表（人员类.运转类公用经费项目）04 __b-5-0" xfId="225"/>
    <cellStyle name="__b-36-0" xfId="226"/>
    <cellStyle name="__b-41-0" xfId="227"/>
    <cellStyle name="基本支出预算表（人员类.运转类公用经费项目）04 __b-6-0" xfId="228"/>
    <cellStyle name="__b-37-0" xfId="229"/>
    <cellStyle name="__b-42-0" xfId="230"/>
    <cellStyle name="基本支出预算表（人员类.运转类公用经费项目）04 __b-7-0" xfId="231"/>
    <cellStyle name="__b-38-0" xfId="232"/>
    <cellStyle name="__b-43-0" xfId="233"/>
    <cellStyle name="基本支出预算表（人员类.运转类公用经费项目）04 __b-8-0" xfId="234"/>
    <cellStyle name="__b-39-0" xfId="235"/>
    <cellStyle name="__b-44-0" xfId="236"/>
    <cellStyle name="基本支出预算表（人员类.运转类公用经费项目）04 __b-9-0" xfId="237"/>
    <cellStyle name="__b-45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上级补助项目支出预算表12 __b-23-0" xfId="245"/>
    <cellStyle name="上级补助项目支出预算表12 __b-18-0" xfId="246"/>
    <cellStyle name="国有资本经营预算支出表07 __b-1-0" xfId="247"/>
    <cellStyle name="部门支出预算表01-03 __b-5-0" xfId="248"/>
    <cellStyle name="上级补助项目支出预算表12 __b-24-0" xfId="249"/>
    <cellStyle name="上级补助项目支出预算表12 __b-19-0" xfId="250"/>
    <cellStyle name="国有资本经营预算支出表07 __b-2-0" xfId="251"/>
    <cellStyle name="财政拨款收支预算总表02-1 __b-10-0" xfId="252"/>
    <cellStyle name="部门支出预算表01-03 __b-6-0" xfId="253"/>
    <cellStyle name="上级补助项目支出预算表12 __b-30-0" xfId="254"/>
    <cellStyle name="上级补助项目支出预算表12 __b-25-0" xfId="255"/>
    <cellStyle name="国有资本经营预算支出表07 __b-3-0" xfId="256"/>
    <cellStyle name="财政拨款收支预算总表02-1 __b-11-0" xfId="257"/>
    <cellStyle name="部门支出预算表01-03 __b-7-0" xfId="258"/>
    <cellStyle name="上级补助项目支出预算表12 __b-26-0" xfId="259"/>
    <cellStyle name="国有资本经营预算支出表07 __b-4-0" xfId="260"/>
    <cellStyle name="财政拨款收支预算总表02-1 __b-12-0" xfId="261"/>
    <cellStyle name="部门支出预算表01-03 __b-8-0" xfId="262"/>
    <cellStyle name="部门支出预算表01-03 __b-11-0" xfId="263"/>
    <cellStyle name="部门支出预算表01-03 __b-12-0" xfId="264"/>
    <cellStyle name="基本支出预算表（人员类.运转类公用经费项目）04 __b-10-0" xfId="265"/>
    <cellStyle name="部门支出预算表01-03 __b-13-0" xfId="266"/>
    <cellStyle name="基本支出预算表（人员类.运转类公用经费项目）04 __b-12-0" xfId="267"/>
    <cellStyle name="部门支出预算表01-03 __b-15-0" xfId="268"/>
    <cellStyle name="部门支出预算表01-03 __b-20-0" xfId="269"/>
    <cellStyle name="基本支出预算表（人员类.运转类公用经费项目）04 __b-14-0" xfId="270"/>
    <cellStyle name="部门支出预算表01-03 __b-17-0" xfId="271"/>
    <cellStyle name="部门支出预算表01-03 __b-22-0" xfId="272"/>
    <cellStyle name="基本支出预算表（人员类.运转类公用经费项目）04 __b-15-0" xfId="273"/>
    <cellStyle name="基本支出预算表（人员类.运转类公用经费项目）04 __b-20-0" xfId="274"/>
    <cellStyle name="部门支出预算表01-03 __b-18-0" xfId="275"/>
    <cellStyle name="部门支出预算表01-03 __b-23-0" xfId="276"/>
    <cellStyle name="基本支出预算表（人员类.运转类公用经费项目）04 __b-16-0" xfId="277"/>
    <cellStyle name="基本支出预算表（人员类.运转类公用经费项目）04 __b-21-0" xfId="278"/>
    <cellStyle name="部门支出预算表01-03 __b-19-0" xfId="279"/>
    <cellStyle name="部门支出预算表01-03 __b-24-0" xfId="280"/>
    <cellStyle name="基本支出预算表（人员类.运转类公用经费项目）04 __b-18-0" xfId="281"/>
    <cellStyle name="基本支出预算表（人员类.运转类公用经费项目）04 __b-23-0" xfId="282"/>
    <cellStyle name="部门支出预算表01-03 __b-26-0" xfId="283"/>
    <cellStyle name="部门支出预算表01-03 __b-31-0" xfId="284"/>
    <cellStyle name="基本支出预算表（人员类.运转类公用经费项目）04 __b-19-0" xfId="285"/>
    <cellStyle name="基本支出预算表（人员类.运转类公用经费项目）04 __b-24-0" xfId="286"/>
    <cellStyle name="部门支出预算表01-03 __b-27-0" xfId="287"/>
    <cellStyle name="部门支出预算表01-03 __b-32-0" xfId="288"/>
    <cellStyle name="基本支出预算表（人员类.运转类公用经费项目）04 __b-25-0" xfId="289"/>
    <cellStyle name="基本支出预算表（人员类.运转类公用经费项目）04 __b-30-0" xfId="290"/>
    <cellStyle name="部门支出预算表01-03 __b-28-0" xfId="291"/>
    <cellStyle name="基本支出预算表（人员类.运转类公用经费项目）04 __b-26-0" xfId="292"/>
    <cellStyle name="基本支出预算表（人员类.运转类公用经费项目）04 __b-31-0" xfId="293"/>
    <cellStyle name="部门支出预算表01-03 __b-29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上级补助项目支出预算表12 __b-28-0" xfId="302"/>
    <cellStyle name="国有资本经营预算支出表07 __b-6-0" xfId="303"/>
    <cellStyle name="财政拨款收支预算总表02-1 __b-14-0" xfId="304"/>
    <cellStyle name="上级补助项目支出预算表12 __b-29-0" xfId="305"/>
    <cellStyle name="国有资本经营预算支出表07 __b-7-0" xfId="306"/>
    <cellStyle name="财政拨款收支预算总表02-1 __b-15-0" xfId="307"/>
    <cellStyle name="财政拨款收支预算总表02-1 __b-20-0" xfId="308"/>
    <cellStyle name="国有资本经营预算支出表07 __b-8-0" xfId="309"/>
    <cellStyle name="财政拨款收支预算总表02-1 __b-16-0" xfId="310"/>
    <cellStyle name="财政拨款收支预算总表02-1 __b-21-0" xfId="311"/>
    <cellStyle name="国有资本经营预算支出表07 __b-9-0" xfId="312"/>
    <cellStyle name="财政拨款收支预算总表02-1 __b-17-0" xfId="313"/>
    <cellStyle name="财政拨款收支预算总表02-1 __b-22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国有资本经营预算支出表07 __b-10-0" xfId="376"/>
    <cellStyle name="基本支出预算表（人员类.运转类公用经费项目）04 __b-37-0" xfId="377"/>
    <cellStyle name="国有资本经营预算支出表07 __b-11-0" xfId="378"/>
    <cellStyle name="基本支出预算表（人员类.运转类公用经费项目）04 __b-38-0" xfId="379"/>
    <cellStyle name="国有资本经营预算支出表07 __b-12-0" xfId="380"/>
    <cellStyle name="基本支出预算表（人员类.运转类公用经费项目）04 __b-39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政府购买服务预算表09 __b-10-0" xfId="400"/>
    <cellStyle name="项目支出预算表（其他运转类.特定目标类项目）05-1 __b-18-0" xfId="401"/>
    <cellStyle name="项目支出预算表（其他运转类.特定目标类项目）05-1 __b-23-0" xfId="402"/>
    <cellStyle name="政府购买服务预算表09 __b-11-0" xfId="403"/>
    <cellStyle name="项目支出预算表（其他运转类.特定目标类项目）05-1 __b-19-0" xfId="404"/>
    <cellStyle name="项目支出预算表（其他运转类.特定目标类项目）05-1 __b-24-0" xfId="405"/>
    <cellStyle name="政府购买服务预算表09 __b-12-0" xfId="406"/>
    <cellStyle name="项目支出预算表（其他运转类.特定目标类项目）05-1 __b-25-0" xfId="407"/>
    <cellStyle name="项目支出预算表（其他运转类.特定目标类项目）05-1 __b-30-0" xfId="408"/>
    <cellStyle name="政府购买服务预算表09 __b-13-0" xfId="409"/>
    <cellStyle name="项目支出预算表（其他运转类.特定目标类项目）05-1 __b-26-0" xfId="410"/>
    <cellStyle name="项目支出预算表（其他运转类.特定目标类项目）05-1 __b-31-0" xfId="411"/>
    <cellStyle name="政府购买服务预算表09 __b-14-0" xfId="412"/>
    <cellStyle name="项目支出预算表（其他运转类.特定目标类项目）05-1 __b-27-0" xfId="413"/>
    <cellStyle name="项目支出预算表（其他运转类.特定目标类项目）05-1 __b-32-0" xfId="414"/>
    <cellStyle name="政府购买服务预算表09 __b-16-0" xfId="415"/>
    <cellStyle name="政府购买服务预算表09 __b-21-0" xfId="416"/>
    <cellStyle name="项目支出预算表（其他运转类.特定目标类项目）05-1 __b-29-0" xfId="417"/>
    <cellStyle name="项目支出预算表（其他运转类.特定目标类项目）05-1 __b-34-0" xfId="418"/>
    <cellStyle name="政府购买服务预算表09 __b-23-0" xfId="419"/>
    <cellStyle name="政府购买服务预算表09 __b-18-0" xfId="420"/>
    <cellStyle name="项目支出预算表（其他运转类.特定目标类项目）05-1 __b-36-0" xfId="421"/>
    <cellStyle name="项目支出预算表（其他运转类.特定目标类项目）05-1 __b-41-0" xfId="422"/>
    <cellStyle name="政府购买服务预算表09 __b-24-0" xfId="423"/>
    <cellStyle name="政府购买服务预算表09 __b-19-0" xfId="424"/>
    <cellStyle name="项目支出预算表（其他运转类.特定目标类项目）05-1 __b-37-0" xfId="425"/>
    <cellStyle name="项目支出预算表（其他运转类.特定目标类项目）05-1 __b-42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国有资本经营预算支出表07 __b-26-0" xfId="476"/>
    <cellStyle name="政府性基金预算支出预算表06 __b-12-0" xfId="477"/>
    <cellStyle name="国有资本经营预算支出表07 __b-27-0" xfId="478"/>
    <cellStyle name="政府性基金预算支出预算表06 __b-13-0" xfId="479"/>
    <cellStyle name="国有资本经营预算支出表07 __b-28-0" xfId="480"/>
    <cellStyle name="政府性基金预算支出预算表06 __b-14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28-0" xfId="513"/>
    <cellStyle name="部门政府采购预算表08 __b-33-0" xfId="514"/>
    <cellStyle name="部门政府采购预算表08 __b-29-0" xfId="515"/>
    <cellStyle name="部门政府采购预算表08 __b-34-0" xfId="516"/>
    <cellStyle name="部门政府采购预算表08 __b-35-0" xfId="517"/>
    <cellStyle name="部门政府采购预算表08 __b-36-0" xfId="518"/>
    <cellStyle name="部门政府采购预算表08 __b-37-0" xfId="519"/>
    <cellStyle name="部门项目中期规划预算表13 __b-10-0" xfId="520"/>
    <cellStyle name="部门政府采购预算表08 __b-38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30-0" xfId="529"/>
    <cellStyle name="政府购买服务预算表09 __b-25-0" xfId="530"/>
    <cellStyle name="政府购买服务预算表09 __b-31-0" xfId="531"/>
    <cellStyle name="政府购买服务预算表09 __b-26-0" xfId="532"/>
    <cellStyle name="市对下转移支付绩效目标表10-2 __b-1-0" xfId="533"/>
    <cellStyle name="政府购买服务预算表09 __b-32-0" xfId="534"/>
    <cellStyle name="政府购买服务预算表09 __b-27-0" xfId="535"/>
    <cellStyle name="市对下转移支付绩效目标表10-2 __b-2-0" xfId="536"/>
    <cellStyle name="政府购买服务预算表09 __b-33-0" xfId="537"/>
    <cellStyle name="政府购买服务预算表09 __b-28-0" xfId="538"/>
    <cellStyle name="市对下转移支付绩效目标表10-2 __b-3-0" xfId="539"/>
    <cellStyle name="政府购买服务预算表09 __b-34-0" xfId="540"/>
    <cellStyle name="政府购买服务预算表09 __b-29-0" xfId="541"/>
    <cellStyle name="市对下转移支付绩效目标表10-2 __b-4-0" xfId="542"/>
    <cellStyle name="政府购买服务预算表09 __b-40-0" xfId="543"/>
    <cellStyle name="政府购买服务预算表09 __b-35-0" xfId="544"/>
    <cellStyle name="市对下转移支付绩效目标表10-2 __b-5-0" xfId="545"/>
    <cellStyle name="政府购买服务预算表09 __b-41-0" xfId="546"/>
    <cellStyle name="政府购买服务预算表09 __b-36-0" xfId="547"/>
    <cellStyle name="市对下转移支付绩效目标表10-2 __b-6-0" xfId="548"/>
    <cellStyle name="政府购买服务预算表09 __b-42-0" xfId="549"/>
    <cellStyle name="政府购买服务预算表09 __b-37-0" xfId="550"/>
    <cellStyle name="市对下转移支付绩效目标表10-2 __b-7-0" xfId="551"/>
    <cellStyle name="政府购买服务预算表09 __b-43-0" xfId="552"/>
    <cellStyle name="政府购买服务预算表09 __b-38-0" xfId="553"/>
    <cellStyle name="市对下转移支付绩效目标表10-2 __b-8-0" xfId="554"/>
    <cellStyle name="政府购买服务预算表09 __b-44-0" xfId="555"/>
    <cellStyle name="政府购买服务预算表09 __b-39-0" xfId="556"/>
    <cellStyle name="市对下转移支付绩效目标表10-2 __b-9-0" xfId="557"/>
    <cellStyle name="政府购买服务预算表09 __b-45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20-0" xfId="572"/>
    <cellStyle name="市对下转移支付预算表10-1 __b-15-0" xfId="573"/>
    <cellStyle name="市对下转移支付预算表10-1 __b-21-0" xfId="574"/>
    <cellStyle name="市对下转移支付预算表10-1 __b-16-0" xfId="575"/>
    <cellStyle name="市对下转移支付预算表10-1 __b-22-0" xfId="576"/>
    <cellStyle name="市对下转移支付预算表10-1 __b-17-0" xfId="577"/>
    <cellStyle name="市对下转移支付预算表10-1 __b-23-0" xfId="578"/>
    <cellStyle name="市对下转移支付预算表10-1 __b-18-0" xfId="579"/>
    <cellStyle name="市对下转移支付预算表10-1 __b-24-0" xfId="580"/>
    <cellStyle name="市对下转移支付预算表10-1 __b-19-0" xfId="581"/>
    <cellStyle name="市对下转移支付预算表10-1 __b-30-0" xfId="582"/>
    <cellStyle name="市对下转移支付预算表10-1 __b-25-0" xfId="583"/>
    <cellStyle name="市对下转移支付预算表10-1 __b-31-0" xfId="584"/>
    <cellStyle name="市对下转移支付预算表10-1 __b-26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20-0" xfId="613"/>
    <cellStyle name="新增资产配置表11 __b-15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20-0" xfId="631"/>
    <cellStyle name="上级补助项目支出预算表12 __b-15-0" xfId="632"/>
    <cellStyle name="上级补助项目支出预算表12 __b-21-0" xfId="633"/>
    <cellStyle name="上级补助项目支出预算表12 __b-16-0" xfId="634"/>
    <cellStyle name="上级补助项目支出预算表12 __b-22-0" xfId="635"/>
    <cellStyle name="上级补助项目支出预算表12 __b-17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20-0" xfId="650"/>
    <cellStyle name="部门项目中期规划预算表13 __b-15-0" xfId="651"/>
    <cellStyle name="部门项目中期规划预算表13 __b-21-0" xfId="652"/>
    <cellStyle name="部门项目中期规划预算表13 __b-16-0" xfId="653"/>
    <cellStyle name="部门项目中期规划预算表13 __b-22-0" xfId="654"/>
    <cellStyle name="部门项目中期规划预算表13 __b-17-0" xfId="655"/>
    <cellStyle name="部门项目中期规划预算表13 __b-23-0" xfId="656"/>
    <cellStyle name="部门项目中期规划预算表13 __b-18-0" xfId="657"/>
    <cellStyle name="部门项目中期规划预算表13 __b-24-0" xfId="658"/>
    <cellStyle name="部门项目中期规划预算表13 __b-19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24" workbookViewId="0">
      <selection activeCell="B21" sqref="B21"/>
    </sheetView>
  </sheetViews>
  <sheetFormatPr defaultColWidth="8" defaultRowHeight="14.25" customHeight="1" outlineLevelCol="3"/>
  <cols>
    <col min="1" max="1" width="39.575" customWidth="1"/>
    <col min="2" max="2" width="43.1416666666667" customWidth="1"/>
    <col min="3" max="3" width="39.7083333333333" customWidth="1"/>
    <col min="4" max="4" width="42.7083333333333" customWidth="1"/>
  </cols>
  <sheetData>
    <row r="1" ht="13.5" customHeight="1" spans="4:4">
      <c r="D1" s="115" t="s">
        <v>0</v>
      </c>
    </row>
    <row r="2" ht="36" customHeight="1" spans="1:4">
      <c r="A2" s="135" t="s">
        <v>1</v>
      </c>
      <c r="B2" s="278"/>
      <c r="C2" s="278"/>
      <c r="D2" s="278"/>
    </row>
    <row r="3" ht="21" customHeight="1" spans="1:4">
      <c r="A3" s="279" t="str">
        <f>"单位名称："&amp;"罗平县大水井卫生院"</f>
        <v>单位名称：罗平县大水井卫生院</v>
      </c>
      <c r="B3" s="280"/>
      <c r="C3" s="280"/>
      <c r="D3" s="286" t="s">
        <v>2</v>
      </c>
    </row>
    <row r="4" ht="19.5" customHeight="1" spans="1:4">
      <c r="A4" s="281" t="s">
        <v>3</v>
      </c>
      <c r="B4" s="282"/>
      <c r="C4" s="281" t="s">
        <v>4</v>
      </c>
      <c r="D4" s="282"/>
    </row>
    <row r="5" ht="19.5" customHeight="1" spans="1:4">
      <c r="A5" s="283" t="s">
        <v>5</v>
      </c>
      <c r="B5" s="283" t="s">
        <v>6</v>
      </c>
      <c r="C5" s="283" t="s">
        <v>7</v>
      </c>
      <c r="D5" s="283" t="s">
        <v>6</v>
      </c>
    </row>
    <row r="6" ht="19.5" customHeight="1" spans="1:4">
      <c r="A6" s="284"/>
      <c r="B6" s="284"/>
      <c r="C6" s="284"/>
      <c r="D6" s="284"/>
    </row>
    <row r="7" ht="20.25" customHeight="1" spans="1:4">
      <c r="A7" s="13" t="s">
        <v>8</v>
      </c>
      <c r="B7" s="15">
        <v>305.501241</v>
      </c>
      <c r="C7" s="285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85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85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85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6.5</v>
      </c>
      <c r="C11" s="285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6.5</v>
      </c>
      <c r="C12" s="285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85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85" t="str">
        <f>"八"&amp;"、"&amp;"社会保障和就业支出"</f>
        <v>八、社会保障和就业支出</v>
      </c>
      <c r="D14" s="15">
        <v>58.14384</v>
      </c>
    </row>
    <row r="15" ht="20.25" customHeight="1" spans="1:4">
      <c r="A15" s="13" t="s">
        <v>16</v>
      </c>
      <c r="B15" s="15"/>
      <c r="C15" s="285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85" t="str">
        <f>"十"&amp;"、"&amp;"卫生健康支出"</f>
        <v>十、卫生健康支出</v>
      </c>
      <c r="D16" s="15">
        <v>230.595641</v>
      </c>
    </row>
    <row r="17" ht="20.25" customHeight="1" spans="1:4">
      <c r="A17" s="13"/>
      <c r="B17" s="15"/>
      <c r="C17" s="285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85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85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85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85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85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85" t="str">
        <f>"十七"&amp;"、"&amp;"金融支出"</f>
        <v>十七、金融支出</v>
      </c>
      <c r="D23" s="15"/>
    </row>
    <row r="24" ht="20.25" customHeight="1" spans="1:4">
      <c r="A24" s="13"/>
      <c r="B24" s="13"/>
      <c r="C24" s="285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85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85" t="str">
        <f>"二十"&amp;"、"&amp;"住房保障支出"</f>
        <v>二十、住房保障支出</v>
      </c>
      <c r="D26" s="15">
        <v>23.26176</v>
      </c>
    </row>
    <row r="27" ht="20.25" customHeight="1" spans="1:4">
      <c r="A27" s="13"/>
      <c r="B27" s="13"/>
      <c r="C27" s="285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85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85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85" t="str">
        <f>"二十四"&amp;"、"&amp;"预备费"</f>
        <v>二十四、预备费</v>
      </c>
      <c r="D30" s="15"/>
    </row>
    <row r="31" ht="20.25" customHeight="1" spans="1:4">
      <c r="A31" s="13"/>
      <c r="B31" s="13"/>
      <c r="C31" s="285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85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85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85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85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85" t="str">
        <f>"三十"&amp;"、"&amp;"抗疫特别国债安排的支出"</f>
        <v>三十、抗疫特别国债安排的支出</v>
      </c>
      <c r="D36" s="15"/>
    </row>
    <row r="37" ht="20.25" customHeight="1" spans="1:4">
      <c r="A37" s="229" t="s">
        <v>18</v>
      </c>
      <c r="B37" s="15">
        <v>312.001241</v>
      </c>
      <c r="C37" s="229" t="s">
        <v>19</v>
      </c>
      <c r="D37" s="15">
        <v>312.001241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29" t="s">
        <v>22</v>
      </c>
      <c r="B39" s="15">
        <v>312.001241</v>
      </c>
      <c r="C39" s="229" t="s">
        <v>23</v>
      </c>
      <c r="D39" s="15">
        <v>312.001241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opLeftCell="C1" workbookViewId="0">
      <selection activeCell="D16" sqref="D16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260</v>
      </c>
    </row>
    <row r="2" ht="28.5" customHeight="1" spans="2:11">
      <c r="B2" s="49" t="s">
        <v>261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"单位名称："&amp;"罗平县大水井卫生院"</f>
        <v>单位名称：罗平县大水井卫生院</v>
      </c>
      <c r="B3" s="4"/>
    </row>
    <row r="4" ht="44.25" customHeight="1" spans="1:11">
      <c r="A4" s="145" t="s">
        <v>203</v>
      </c>
      <c r="B4" s="46" t="s">
        <v>262</v>
      </c>
      <c r="C4" s="46" t="s">
        <v>263</v>
      </c>
      <c r="D4" s="46" t="s">
        <v>264</v>
      </c>
      <c r="E4" s="46" t="s">
        <v>265</v>
      </c>
      <c r="F4" s="46" t="s">
        <v>266</v>
      </c>
      <c r="G4" s="51" t="s">
        <v>267</v>
      </c>
      <c r="H4" s="46" t="s">
        <v>268</v>
      </c>
      <c r="I4" s="51" t="s">
        <v>269</v>
      </c>
      <c r="J4" s="51" t="s">
        <v>270</v>
      </c>
      <c r="K4" s="46" t="s">
        <v>271</v>
      </c>
    </row>
    <row r="5" ht="18.75" customHeight="1" spans="1:11">
      <c r="A5" s="146">
        <v>1</v>
      </c>
      <c r="B5" s="147">
        <v>2</v>
      </c>
      <c r="C5" s="147">
        <v>3</v>
      </c>
      <c r="D5" s="147">
        <v>4</v>
      </c>
      <c r="E5" s="147">
        <v>5</v>
      </c>
      <c r="F5" s="147">
        <v>6</v>
      </c>
      <c r="G5" s="148">
        <v>7</v>
      </c>
      <c r="H5" s="147">
        <v>8</v>
      </c>
      <c r="I5" s="148">
        <v>9</v>
      </c>
      <c r="J5" s="148">
        <v>10</v>
      </c>
      <c r="K5" s="147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9" t="s">
        <v>258</v>
      </c>
      <c r="B7" s="13" t="s">
        <v>257</v>
      </c>
      <c r="C7" s="13" t="s">
        <v>272</v>
      </c>
      <c r="D7" s="13" t="s">
        <v>273</v>
      </c>
      <c r="E7" s="13" t="s">
        <v>274</v>
      </c>
      <c r="F7" s="13" t="s">
        <v>275</v>
      </c>
      <c r="G7" s="13" t="s">
        <v>276</v>
      </c>
      <c r="H7" s="13" t="s">
        <v>277</v>
      </c>
      <c r="I7" s="13" t="s">
        <v>278</v>
      </c>
      <c r="J7" s="13" t="s">
        <v>279</v>
      </c>
      <c r="K7" s="13" t="s">
        <v>280</v>
      </c>
    </row>
    <row r="8" ht="19.5" customHeight="1" spans="1:11">
      <c r="A8" s="149" t="s">
        <v>258</v>
      </c>
      <c r="B8" s="13" t="s">
        <v>257</v>
      </c>
      <c r="C8" s="13" t="s">
        <v>272</v>
      </c>
      <c r="D8" s="13" t="s">
        <v>281</v>
      </c>
      <c r="E8" s="13" t="s">
        <v>282</v>
      </c>
      <c r="F8" s="13" t="s">
        <v>283</v>
      </c>
      <c r="G8" s="13" t="s">
        <v>276</v>
      </c>
      <c r="H8" s="13" t="s">
        <v>284</v>
      </c>
      <c r="I8" s="13" t="s">
        <v>285</v>
      </c>
      <c r="J8" s="13" t="s">
        <v>286</v>
      </c>
      <c r="K8" s="13" t="s">
        <v>280</v>
      </c>
    </row>
    <row r="9" ht="19.5" customHeight="1" spans="1:11">
      <c r="A9" s="149" t="s">
        <v>258</v>
      </c>
      <c r="B9" s="13" t="s">
        <v>257</v>
      </c>
      <c r="C9" s="13" t="s">
        <v>272</v>
      </c>
      <c r="D9" s="13" t="s">
        <v>287</v>
      </c>
      <c r="E9" s="13" t="s">
        <v>288</v>
      </c>
      <c r="F9" s="13" t="s">
        <v>289</v>
      </c>
      <c r="G9" s="13" t="s">
        <v>290</v>
      </c>
      <c r="H9" s="13" t="s">
        <v>291</v>
      </c>
      <c r="I9" s="13" t="s">
        <v>278</v>
      </c>
      <c r="J9" s="13" t="s">
        <v>279</v>
      </c>
      <c r="K9" s="13" t="s">
        <v>280</v>
      </c>
    </row>
    <row r="10" ht="19.5" customHeight="1" spans="1:11">
      <c r="A10" s="149" t="s">
        <v>254</v>
      </c>
      <c r="B10" s="13" t="s">
        <v>252</v>
      </c>
      <c r="C10" s="13" t="s">
        <v>292</v>
      </c>
      <c r="D10" s="13" t="s">
        <v>273</v>
      </c>
      <c r="E10" s="13" t="s">
        <v>274</v>
      </c>
      <c r="F10" s="13" t="s">
        <v>293</v>
      </c>
      <c r="G10" s="13" t="s">
        <v>276</v>
      </c>
      <c r="H10" s="13" t="s">
        <v>277</v>
      </c>
      <c r="I10" s="13" t="s">
        <v>278</v>
      </c>
      <c r="J10" s="13" t="s">
        <v>279</v>
      </c>
      <c r="K10" s="13" t="s">
        <v>293</v>
      </c>
    </row>
    <row r="11" ht="19.5" customHeight="1" spans="1:11">
      <c r="A11" s="149" t="s">
        <v>254</v>
      </c>
      <c r="B11" s="13" t="s">
        <v>252</v>
      </c>
      <c r="C11" s="13" t="s">
        <v>292</v>
      </c>
      <c r="D11" s="13" t="s">
        <v>281</v>
      </c>
      <c r="E11" s="13" t="s">
        <v>282</v>
      </c>
      <c r="F11" s="13" t="s">
        <v>294</v>
      </c>
      <c r="G11" s="13" t="s">
        <v>290</v>
      </c>
      <c r="H11" s="13" t="s">
        <v>295</v>
      </c>
      <c r="I11" s="13" t="s">
        <v>278</v>
      </c>
      <c r="J11" s="13" t="s">
        <v>279</v>
      </c>
      <c r="K11" s="13" t="s">
        <v>294</v>
      </c>
    </row>
    <row r="12" ht="19.5" customHeight="1" spans="1:11">
      <c r="A12" s="149" t="s">
        <v>254</v>
      </c>
      <c r="B12" s="13" t="s">
        <v>252</v>
      </c>
      <c r="C12" s="13" t="s">
        <v>292</v>
      </c>
      <c r="D12" s="13" t="s">
        <v>287</v>
      </c>
      <c r="E12" s="13" t="s">
        <v>288</v>
      </c>
      <c r="F12" s="13" t="s">
        <v>289</v>
      </c>
      <c r="G12" s="13" t="s">
        <v>290</v>
      </c>
      <c r="H12" s="13" t="s">
        <v>291</v>
      </c>
      <c r="I12" s="13" t="s">
        <v>278</v>
      </c>
      <c r="J12" s="13" t="s">
        <v>279</v>
      </c>
      <c r="K12" s="13" t="s">
        <v>289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3" sqref="A3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1" t="s">
        <v>296</v>
      </c>
    </row>
    <row r="2" ht="28.5" customHeight="1" spans="2:11">
      <c r="B2" s="135" t="s">
        <v>297</v>
      </c>
      <c r="C2" s="20"/>
      <c r="D2" s="20"/>
      <c r="E2" s="20"/>
      <c r="F2" s="20"/>
      <c r="G2" s="83"/>
      <c r="H2" s="20"/>
      <c r="I2" s="83"/>
      <c r="J2" s="83"/>
      <c r="K2" s="20"/>
    </row>
    <row r="3" ht="17.25" customHeight="1" spans="1:2">
      <c r="A3" t="s">
        <v>298</v>
      </c>
      <c r="B3" s="136"/>
    </row>
    <row r="4" ht="44.25" customHeight="1" spans="1:11">
      <c r="A4" s="137" t="s">
        <v>203</v>
      </c>
      <c r="B4" s="46" t="s">
        <v>262</v>
      </c>
      <c r="C4" s="46" t="s">
        <v>263</v>
      </c>
      <c r="D4" s="46" t="s">
        <v>264</v>
      </c>
      <c r="E4" s="46" t="s">
        <v>265</v>
      </c>
      <c r="F4" s="46" t="s">
        <v>266</v>
      </c>
      <c r="G4" s="51" t="s">
        <v>267</v>
      </c>
      <c r="H4" s="46" t="s">
        <v>268</v>
      </c>
      <c r="I4" s="51" t="s">
        <v>269</v>
      </c>
      <c r="J4" s="51" t="s">
        <v>270</v>
      </c>
      <c r="K4" s="46" t="s">
        <v>271</v>
      </c>
    </row>
    <row r="5" ht="14.25" customHeight="1" spans="1:11">
      <c r="A5" s="138">
        <v>1</v>
      </c>
      <c r="B5" s="139">
        <v>2</v>
      </c>
      <c r="C5" s="140">
        <v>3</v>
      </c>
      <c r="D5" s="141">
        <v>4</v>
      </c>
      <c r="E5" s="141">
        <v>5</v>
      </c>
      <c r="F5" s="141">
        <v>6</v>
      </c>
      <c r="G5" s="141">
        <v>7</v>
      </c>
      <c r="H5" s="140">
        <v>8</v>
      </c>
      <c r="I5" s="141">
        <v>8</v>
      </c>
      <c r="J5" s="140">
        <v>10</v>
      </c>
      <c r="K5" s="140">
        <v>11</v>
      </c>
    </row>
    <row r="6" ht="42" customHeight="1" spans="1:11">
      <c r="A6" s="14"/>
      <c r="B6" s="13"/>
      <c r="C6" s="142"/>
      <c r="D6" s="142"/>
      <c r="E6" s="142"/>
      <c r="F6" s="143"/>
      <c r="G6" s="144"/>
      <c r="H6" s="143"/>
      <c r="I6" s="144"/>
      <c r="J6" s="144"/>
      <c r="K6" s="143"/>
    </row>
    <row r="7" ht="51.75" customHeight="1" spans="1:11">
      <c r="A7" s="138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299</v>
      </c>
    </row>
  </sheetData>
  <mergeCells count="1">
    <mergeCell ref="B2:K2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9" sqref="B19:B2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2">
        <v>1</v>
      </c>
      <c r="B1" s="113">
        <v>0</v>
      </c>
      <c r="C1" s="112">
        <v>1</v>
      </c>
      <c r="D1" s="128"/>
      <c r="E1" s="128"/>
      <c r="F1" s="111" t="s">
        <v>300</v>
      </c>
    </row>
    <row r="2" ht="26.25" customHeight="1" spans="1:6">
      <c r="A2" s="116" t="s">
        <v>301</v>
      </c>
      <c r="B2" s="116" t="s">
        <v>301</v>
      </c>
      <c r="C2" s="117"/>
      <c r="D2" s="129"/>
      <c r="E2" s="129"/>
      <c r="F2" s="129"/>
    </row>
    <row r="3" ht="13.5" customHeight="1" spans="1:6">
      <c r="A3" s="4" t="str">
        <f>"单位名称："&amp;"罗平县大水井卫生院"</f>
        <v>单位名称：罗平县大水井卫生院</v>
      </c>
      <c r="B3" s="4" t="s">
        <v>302</v>
      </c>
      <c r="C3" s="112"/>
      <c r="D3" s="128"/>
      <c r="E3" s="128"/>
      <c r="F3" s="289" t="s">
        <v>2</v>
      </c>
    </row>
    <row r="4" ht="19.5" customHeight="1" spans="1:6">
      <c r="A4" s="130" t="s">
        <v>303</v>
      </c>
      <c r="B4" s="131" t="s">
        <v>46</v>
      </c>
      <c r="C4" s="130" t="s">
        <v>47</v>
      </c>
      <c r="D4" s="10" t="s">
        <v>304</v>
      </c>
      <c r="E4" s="10"/>
      <c r="F4" s="10"/>
    </row>
    <row r="5" ht="18.75" customHeight="1" spans="1:6">
      <c r="A5" s="130"/>
      <c r="B5" s="132"/>
      <c r="C5" s="130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24" t="s">
        <v>111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3" t="s">
        <v>93</v>
      </c>
      <c r="B9" s="133" t="s">
        <v>93</v>
      </c>
      <c r="C9" s="134" t="s">
        <v>93</v>
      </c>
      <c r="D9" s="15"/>
      <c r="E9" s="15"/>
      <c r="F9" s="15"/>
    </row>
    <row r="10" customHeight="1" spans="1:1">
      <c r="A10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28" sqref="D28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2">
        <v>1</v>
      </c>
      <c r="B1" s="113">
        <v>0</v>
      </c>
      <c r="C1" s="112">
        <v>1</v>
      </c>
      <c r="D1" s="114"/>
      <c r="E1" s="114"/>
      <c r="F1" s="115" t="s">
        <v>300</v>
      </c>
    </row>
    <row r="2" ht="26.25" customHeight="1" spans="1:6">
      <c r="A2" s="116" t="s">
        <v>306</v>
      </c>
      <c r="B2" s="116" t="s">
        <v>301</v>
      </c>
      <c r="C2" s="117"/>
      <c r="D2" s="118"/>
      <c r="E2" s="118"/>
      <c r="F2" s="118"/>
    </row>
    <row r="3" ht="13.5" customHeight="1" spans="1:6">
      <c r="A3" s="4" t="str">
        <f>"单位名称："&amp;"罗平县大水井卫生院"</f>
        <v>单位名称：罗平县大水井卫生院</v>
      </c>
      <c r="B3" s="119" t="s">
        <v>302</v>
      </c>
      <c r="C3" s="112"/>
      <c r="D3" s="114"/>
      <c r="E3" s="114"/>
      <c r="F3" s="289" t="s">
        <v>2</v>
      </c>
    </row>
    <row r="4" ht="19.5" customHeight="1" spans="1:6">
      <c r="A4" s="120" t="s">
        <v>303</v>
      </c>
      <c r="B4" s="121" t="s">
        <v>46</v>
      </c>
      <c r="C4" s="120" t="s">
        <v>47</v>
      </c>
      <c r="D4" s="37" t="s">
        <v>307</v>
      </c>
      <c r="E4" s="38"/>
      <c r="F4" s="39"/>
    </row>
    <row r="5" ht="18.75" customHeight="1" spans="1:6">
      <c r="A5" s="122"/>
      <c r="B5" s="123"/>
      <c r="C5" s="122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24" t="s">
        <v>111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25"/>
      <c r="C7" s="125"/>
      <c r="D7" s="15"/>
      <c r="E7" s="15"/>
      <c r="F7" s="15"/>
    </row>
    <row r="8" ht="21" customHeight="1" spans="1:6">
      <c r="A8" s="125"/>
      <c r="B8" s="13"/>
      <c r="C8" s="13"/>
      <c r="D8" s="15"/>
      <c r="E8" s="15"/>
      <c r="F8" s="15"/>
    </row>
    <row r="9" ht="18.75" customHeight="1" spans="1:6">
      <c r="A9" s="126" t="s">
        <v>93</v>
      </c>
      <c r="B9" s="126" t="s">
        <v>93</v>
      </c>
      <c r="C9" s="127" t="s">
        <v>93</v>
      </c>
      <c r="D9" s="15"/>
      <c r="E9" s="15"/>
      <c r="F9" s="15"/>
    </row>
    <row r="10" customHeight="1" spans="1:1">
      <c r="A10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tabSelected="1" workbookViewId="0">
      <selection activeCell="E13" sqref="E13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1"/>
      <c r="P1" s="71"/>
      <c r="Q1" s="40" t="s">
        <v>309</v>
      </c>
    </row>
    <row r="2" ht="27.75" customHeight="1" spans="1:17">
      <c r="A2" s="41" t="s">
        <v>310</v>
      </c>
      <c r="B2" s="20"/>
      <c r="C2" s="20"/>
      <c r="D2" s="20"/>
      <c r="E2" s="20"/>
      <c r="F2" s="20"/>
      <c r="G2" s="20"/>
      <c r="H2" s="20"/>
      <c r="I2" s="20"/>
      <c r="J2" s="20"/>
      <c r="K2" s="83"/>
      <c r="L2" s="20"/>
      <c r="M2" s="20"/>
      <c r="N2" s="20"/>
      <c r="O2" s="83"/>
      <c r="P2" s="83"/>
      <c r="Q2" s="20"/>
    </row>
    <row r="3" ht="18.75" customHeight="1" spans="1:17">
      <c r="A3" s="42" t="str">
        <f>"单位名称："&amp;"罗平县大水井卫生院"</f>
        <v>单位名称：罗平县大水井卫生院</v>
      </c>
      <c r="B3" s="22"/>
      <c r="C3" s="22"/>
      <c r="D3" s="22"/>
      <c r="E3" s="22"/>
      <c r="F3" s="22"/>
      <c r="G3" s="22"/>
      <c r="H3" s="22"/>
      <c r="I3" s="22"/>
      <c r="J3" s="22"/>
      <c r="O3" s="98"/>
      <c r="P3" s="98"/>
      <c r="Q3" s="289" t="s">
        <v>2</v>
      </c>
    </row>
    <row r="4" ht="15.75" customHeight="1" spans="1:17">
      <c r="A4" s="24" t="s">
        <v>311</v>
      </c>
      <c r="B4" s="85" t="s">
        <v>312</v>
      </c>
      <c r="C4" s="85" t="s">
        <v>313</v>
      </c>
      <c r="D4" s="85" t="s">
        <v>314</v>
      </c>
      <c r="E4" s="85" t="s">
        <v>315</v>
      </c>
      <c r="F4" s="85" t="s">
        <v>316</v>
      </c>
      <c r="G4" s="44" t="s">
        <v>209</v>
      </c>
      <c r="H4" s="44"/>
      <c r="I4" s="44"/>
      <c r="J4" s="44"/>
      <c r="K4" s="99"/>
      <c r="L4" s="44"/>
      <c r="M4" s="44"/>
      <c r="N4" s="44"/>
      <c r="O4" s="100"/>
      <c r="P4" s="99"/>
      <c r="Q4" s="45"/>
    </row>
    <row r="5" ht="17.25" customHeight="1" spans="1:17">
      <c r="A5" s="27"/>
      <c r="B5" s="87"/>
      <c r="C5" s="87"/>
      <c r="D5" s="87"/>
      <c r="E5" s="87"/>
      <c r="F5" s="87"/>
      <c r="G5" s="87" t="s">
        <v>29</v>
      </c>
      <c r="H5" s="87" t="s">
        <v>32</v>
      </c>
      <c r="I5" s="87" t="s">
        <v>317</v>
      </c>
      <c r="J5" s="87" t="s">
        <v>318</v>
      </c>
      <c r="K5" s="88" t="s">
        <v>319</v>
      </c>
      <c r="L5" s="101" t="s">
        <v>36</v>
      </c>
      <c r="M5" s="101"/>
      <c r="N5" s="101"/>
      <c r="O5" s="102"/>
      <c r="P5" s="107"/>
      <c r="Q5" s="89"/>
    </row>
    <row r="6" ht="54" customHeight="1" spans="1:17">
      <c r="A6" s="30"/>
      <c r="B6" s="89"/>
      <c r="C6" s="89"/>
      <c r="D6" s="89"/>
      <c r="E6" s="89"/>
      <c r="F6" s="89"/>
      <c r="G6" s="89"/>
      <c r="H6" s="89" t="s">
        <v>31</v>
      </c>
      <c r="I6" s="89"/>
      <c r="J6" s="89"/>
      <c r="K6" s="90"/>
      <c r="L6" s="89" t="s">
        <v>31</v>
      </c>
      <c r="M6" s="89" t="s">
        <v>37</v>
      </c>
      <c r="N6" s="89" t="s">
        <v>218</v>
      </c>
      <c r="O6" s="52" t="s">
        <v>39</v>
      </c>
      <c r="P6" s="90" t="s">
        <v>40</v>
      </c>
      <c r="Q6" s="89" t="s">
        <v>41</v>
      </c>
    </row>
    <row r="7" ht="15" customHeight="1" spans="1:17">
      <c r="A7" s="31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</row>
    <row r="8" ht="21" customHeight="1" spans="1:17">
      <c r="A8" s="13" t="s">
        <v>43</v>
      </c>
      <c r="B8" s="91"/>
      <c r="C8" s="91"/>
      <c r="D8" s="91"/>
      <c r="E8" s="110"/>
      <c r="F8" s="15">
        <v>5</v>
      </c>
      <c r="G8" s="15">
        <v>5</v>
      </c>
      <c r="H8" s="15"/>
      <c r="I8" s="15"/>
      <c r="J8" s="15"/>
      <c r="K8" s="15"/>
      <c r="L8" s="15">
        <v>5</v>
      </c>
      <c r="M8" s="15">
        <v>5</v>
      </c>
      <c r="N8" s="15"/>
      <c r="O8" s="15"/>
      <c r="P8" s="15"/>
      <c r="Q8" s="15"/>
    </row>
    <row r="9" ht="25.5" customHeight="1" spans="1:17">
      <c r="A9" s="13" t="s">
        <v>257</v>
      </c>
      <c r="B9" s="13" t="s">
        <v>320</v>
      </c>
      <c r="C9" s="13" t="s">
        <v>321</v>
      </c>
      <c r="D9" s="13" t="s">
        <v>322</v>
      </c>
      <c r="E9" s="13" t="s">
        <v>110</v>
      </c>
      <c r="F9" s="15">
        <v>3</v>
      </c>
      <c r="G9" s="15">
        <v>3</v>
      </c>
      <c r="H9" s="15"/>
      <c r="I9" s="15"/>
      <c r="J9" s="15"/>
      <c r="K9" s="15"/>
      <c r="L9" s="15">
        <v>3</v>
      </c>
      <c r="M9" s="15">
        <v>3</v>
      </c>
      <c r="N9" s="15"/>
      <c r="O9" s="15"/>
      <c r="P9" s="15"/>
      <c r="Q9" s="15"/>
    </row>
    <row r="10" ht="25.5" customHeight="1" spans="1:17">
      <c r="A10" s="13" t="s">
        <v>252</v>
      </c>
      <c r="B10" s="13" t="s">
        <v>323</v>
      </c>
      <c r="C10" s="13" t="s">
        <v>324</v>
      </c>
      <c r="D10" s="13" t="s">
        <v>322</v>
      </c>
      <c r="E10" s="13" t="s">
        <v>110</v>
      </c>
      <c r="F10" s="15">
        <v>2</v>
      </c>
      <c r="G10" s="15">
        <v>2</v>
      </c>
      <c r="H10" s="15"/>
      <c r="I10" s="15"/>
      <c r="J10" s="15"/>
      <c r="K10" s="15"/>
      <c r="L10" s="15">
        <v>2</v>
      </c>
      <c r="M10" s="15">
        <v>2</v>
      </c>
      <c r="N10" s="15"/>
      <c r="O10" s="15"/>
      <c r="P10" s="15"/>
      <c r="Q10" s="15"/>
    </row>
    <row r="11" ht="21" customHeight="1" spans="1:17">
      <c r="A11" s="93" t="s">
        <v>93</v>
      </c>
      <c r="B11" s="94"/>
      <c r="C11" s="94"/>
      <c r="D11" s="94"/>
      <c r="E11" s="110"/>
      <c r="F11" s="15">
        <v>5</v>
      </c>
      <c r="G11" s="15">
        <v>5</v>
      </c>
      <c r="H11" s="15"/>
      <c r="I11" s="15"/>
      <c r="J11" s="15"/>
      <c r="K11" s="15"/>
      <c r="L11" s="15">
        <v>5</v>
      </c>
      <c r="M11" s="15">
        <v>5</v>
      </c>
      <c r="N11" s="15"/>
      <c r="O11" s="15"/>
      <c r="P11" s="15"/>
      <c r="Q11" s="15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24" sqref="B24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80"/>
      <c r="B1" s="80"/>
      <c r="C1" s="80"/>
      <c r="D1" s="81"/>
      <c r="E1" s="81"/>
      <c r="F1" s="81"/>
      <c r="G1" s="81"/>
      <c r="H1" s="80"/>
      <c r="I1" s="80"/>
      <c r="J1" s="80"/>
      <c r="K1" s="80"/>
      <c r="L1" s="96"/>
      <c r="M1" s="80"/>
      <c r="N1" s="80"/>
      <c r="O1" s="80"/>
      <c r="P1" s="71"/>
      <c r="Q1" s="103"/>
      <c r="R1" s="104" t="s">
        <v>325</v>
      </c>
    </row>
    <row r="2" ht="27.75" customHeight="1" spans="1:18">
      <c r="A2" s="41" t="s">
        <v>326</v>
      </c>
      <c r="B2" s="82"/>
      <c r="C2" s="82"/>
      <c r="D2" s="83"/>
      <c r="E2" s="83"/>
      <c r="F2" s="83"/>
      <c r="G2" s="83"/>
      <c r="H2" s="82"/>
      <c r="I2" s="82"/>
      <c r="J2" s="82"/>
      <c r="K2" s="82"/>
      <c r="L2" s="97"/>
      <c r="M2" s="82"/>
      <c r="N2" s="82"/>
      <c r="O2" s="82"/>
      <c r="P2" s="83"/>
      <c r="Q2" s="97"/>
      <c r="R2" s="82"/>
    </row>
    <row r="3" ht="18.75" customHeight="1" spans="1:18">
      <c r="A3" s="84" t="str">
        <f>"单位名称："&amp;"罗平县大水井卫生院"</f>
        <v>单位名称：罗平县大水井卫生院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6"/>
      <c r="M3" s="80"/>
      <c r="N3" s="80"/>
      <c r="O3" s="80"/>
      <c r="P3" s="98"/>
      <c r="Q3" s="105"/>
      <c r="R3" s="292" t="s">
        <v>2</v>
      </c>
    </row>
    <row r="4" ht="15.75" customHeight="1" spans="1:18">
      <c r="A4" s="24" t="s">
        <v>311</v>
      </c>
      <c r="B4" s="85" t="s">
        <v>327</v>
      </c>
      <c r="C4" s="85" t="s">
        <v>328</v>
      </c>
      <c r="D4" s="86" t="s">
        <v>329</v>
      </c>
      <c r="E4" s="86" t="s">
        <v>330</v>
      </c>
      <c r="F4" s="86" t="s">
        <v>331</v>
      </c>
      <c r="G4" s="86" t="s">
        <v>332</v>
      </c>
      <c r="H4" s="44" t="s">
        <v>209</v>
      </c>
      <c r="I4" s="44"/>
      <c r="J4" s="44"/>
      <c r="K4" s="44"/>
      <c r="L4" s="99"/>
      <c r="M4" s="44"/>
      <c r="N4" s="44"/>
      <c r="O4" s="44"/>
      <c r="P4" s="100"/>
      <c r="Q4" s="99"/>
      <c r="R4" s="45"/>
    </row>
    <row r="5" ht="17.25" customHeight="1" spans="1:18">
      <c r="A5" s="27"/>
      <c r="B5" s="87"/>
      <c r="C5" s="87"/>
      <c r="D5" s="88"/>
      <c r="E5" s="88"/>
      <c r="F5" s="88"/>
      <c r="G5" s="88"/>
      <c r="H5" s="87" t="s">
        <v>29</v>
      </c>
      <c r="I5" s="87" t="s">
        <v>32</v>
      </c>
      <c r="J5" s="87" t="s">
        <v>317</v>
      </c>
      <c r="K5" s="87" t="s">
        <v>318</v>
      </c>
      <c r="L5" s="88" t="s">
        <v>319</v>
      </c>
      <c r="M5" s="101" t="s">
        <v>333</v>
      </c>
      <c r="N5" s="101"/>
      <c r="O5" s="101"/>
      <c r="P5" s="102"/>
      <c r="Q5" s="107"/>
      <c r="R5" s="89"/>
    </row>
    <row r="6" ht="54" customHeight="1" spans="1:18">
      <c r="A6" s="30"/>
      <c r="B6" s="89"/>
      <c r="C6" s="89"/>
      <c r="D6" s="90"/>
      <c r="E6" s="90"/>
      <c r="F6" s="90"/>
      <c r="G6" s="90"/>
      <c r="H6" s="89"/>
      <c r="I6" s="89" t="s">
        <v>31</v>
      </c>
      <c r="J6" s="89"/>
      <c r="K6" s="89"/>
      <c r="L6" s="90"/>
      <c r="M6" s="89" t="s">
        <v>31</v>
      </c>
      <c r="N6" s="89" t="s">
        <v>37</v>
      </c>
      <c r="O6" s="89" t="s">
        <v>218</v>
      </c>
      <c r="P6" s="52" t="s">
        <v>39</v>
      </c>
      <c r="Q6" s="90" t="s">
        <v>40</v>
      </c>
      <c r="R6" s="89" t="s">
        <v>41</v>
      </c>
    </row>
    <row r="7" ht="15" customHeight="1" spans="1:18">
      <c r="A7" s="30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  <c r="R7" s="90">
        <v>18</v>
      </c>
    </row>
    <row r="8" ht="21" customHeight="1" spans="1:18">
      <c r="A8" s="13"/>
      <c r="B8" s="91"/>
      <c r="C8" s="91"/>
      <c r="D8" s="92"/>
      <c r="E8" s="92"/>
      <c r="F8" s="92"/>
      <c r="G8" s="9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3" t="s">
        <v>334</v>
      </c>
      <c r="B10" s="94"/>
      <c r="C10" s="95"/>
      <c r="D10" s="92"/>
      <c r="E10" s="92"/>
      <c r="F10" s="92"/>
      <c r="G10" s="9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335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H23" sqref="H23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6" width="10.2833333333333" customWidth="1"/>
  </cols>
  <sheetData>
    <row r="1" ht="13.5" customHeight="1" spans="4:16">
      <c r="D1" s="54"/>
      <c r="F1" s="55"/>
      <c r="P1" s="71" t="s">
        <v>336</v>
      </c>
    </row>
    <row r="2" ht="35.25" customHeight="1" spans="1:16">
      <c r="A2" s="56" t="s">
        <v>337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ht="24" customHeight="1" spans="1:15">
      <c r="A3" s="58" t="str">
        <f>"单位名称："&amp;"罗平县大水井卫生院"</f>
        <v>单位名称：罗平县大水井卫生院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22"/>
      <c r="N3" s="22"/>
      <c r="O3" s="293" t="s">
        <v>2</v>
      </c>
    </row>
    <row r="4" ht="19.5" customHeight="1" spans="1:17">
      <c r="A4" s="10" t="s">
        <v>338</v>
      </c>
      <c r="B4" s="10" t="s">
        <v>209</v>
      </c>
      <c r="C4" s="10"/>
      <c r="D4" s="62"/>
      <c r="E4" s="63" t="s">
        <v>339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340</v>
      </c>
      <c r="E5" s="65" t="s">
        <v>341</v>
      </c>
      <c r="F5" s="65" t="s">
        <v>342</v>
      </c>
      <c r="G5" s="65" t="s">
        <v>343</v>
      </c>
      <c r="H5" s="65" t="s">
        <v>344</v>
      </c>
      <c r="I5" s="65" t="s">
        <v>345</v>
      </c>
      <c r="J5" s="65" t="s">
        <v>346</v>
      </c>
      <c r="K5" s="65" t="s">
        <v>347</v>
      </c>
      <c r="L5" s="65" t="s">
        <v>348</v>
      </c>
      <c r="M5" s="65" t="s">
        <v>349</v>
      </c>
      <c r="N5" s="73" t="s">
        <v>350</v>
      </c>
      <c r="O5" s="65" t="s">
        <v>351</v>
      </c>
      <c r="P5" s="65" t="s">
        <v>352</v>
      </c>
      <c r="Q5" s="65" t="s">
        <v>353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67">
        <v>5</v>
      </c>
      <c r="F6" s="68">
        <v>6</v>
      </c>
      <c r="G6" s="67">
        <v>7</v>
      </c>
      <c r="H6" s="69">
        <v>8</v>
      </c>
      <c r="I6" s="67">
        <v>9</v>
      </c>
      <c r="J6" s="67">
        <v>10</v>
      </c>
      <c r="K6" s="67">
        <v>11</v>
      </c>
      <c r="L6" s="69">
        <v>12</v>
      </c>
      <c r="M6" s="67">
        <v>13</v>
      </c>
      <c r="N6" s="74">
        <v>14</v>
      </c>
      <c r="O6" s="75">
        <v>15</v>
      </c>
      <c r="P6" s="76">
        <v>16</v>
      </c>
      <c r="Q6" s="75">
        <v>17</v>
      </c>
    </row>
    <row r="7" ht="18.75" customHeight="1" spans="1:17">
      <c r="A7" s="70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77"/>
      <c r="O7" s="78"/>
      <c r="P7" s="78"/>
      <c r="Q7" s="79"/>
    </row>
    <row r="8" ht="18.75" customHeight="1" spans="1:17">
      <c r="A8" s="70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77"/>
      <c r="O8" s="78"/>
      <c r="P8" s="78"/>
      <c r="Q8" s="79"/>
    </row>
    <row r="9" customHeight="1" spans="1:1">
      <c r="A9" t="s">
        <v>354</v>
      </c>
    </row>
  </sheetData>
  <mergeCells count="6">
    <mergeCell ref="A2:P2"/>
    <mergeCell ref="A3:J3"/>
    <mergeCell ref="O3:P3"/>
    <mergeCell ref="B4:D4"/>
    <mergeCell ref="E4:Q4"/>
    <mergeCell ref="A4:A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355</v>
      </c>
    </row>
    <row r="2" ht="28.5" customHeight="1" spans="1:10">
      <c r="A2" s="49" t="s">
        <v>356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"单位名称："&amp;"罗平县大水井卫生院"</f>
        <v>单位名称：罗平县大水井卫生院</v>
      </c>
    </row>
    <row r="4" ht="44.25" customHeight="1" spans="1:10">
      <c r="A4" s="46" t="s">
        <v>262</v>
      </c>
      <c r="B4" s="46" t="s">
        <v>263</v>
      </c>
      <c r="C4" s="46" t="s">
        <v>264</v>
      </c>
      <c r="D4" s="46" t="s">
        <v>265</v>
      </c>
      <c r="E4" s="46" t="s">
        <v>266</v>
      </c>
      <c r="F4" s="51" t="s">
        <v>267</v>
      </c>
      <c r="G4" s="46" t="s">
        <v>268</v>
      </c>
      <c r="H4" s="51" t="s">
        <v>269</v>
      </c>
      <c r="I4" s="51" t="s">
        <v>270</v>
      </c>
      <c r="J4" s="46" t="s">
        <v>271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354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C24" sqref="C24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357</v>
      </c>
    </row>
    <row r="2" ht="28.5" customHeight="1" spans="1:8">
      <c r="A2" s="41" t="s">
        <v>358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"单位名称："&amp;"罗平县大水井卫生院"</f>
        <v>单位名称：罗平县大水井卫生院</v>
      </c>
      <c r="B3" s="21"/>
    </row>
    <row r="4" ht="18" customHeight="1" spans="1:8">
      <c r="A4" s="24" t="s">
        <v>303</v>
      </c>
      <c r="B4" s="24" t="s">
        <v>359</v>
      </c>
      <c r="C4" s="24" t="s">
        <v>360</v>
      </c>
      <c r="D4" s="24" t="s">
        <v>361</v>
      </c>
      <c r="E4" s="24" t="s">
        <v>362</v>
      </c>
      <c r="F4" s="43" t="s">
        <v>363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315</v>
      </c>
      <c r="G5" s="46" t="s">
        <v>364</v>
      </c>
      <c r="H5" s="46" t="s">
        <v>365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366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367</v>
      </c>
    </row>
    <row r="2" ht="27.75" customHeight="1" spans="1:11">
      <c r="A2" s="20" t="s">
        <v>368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"单位名称："&amp;"罗平县大水井卫生院"</f>
        <v>单位名称：罗平县大水井卫生院</v>
      </c>
      <c r="B3" s="21"/>
      <c r="C3" s="21"/>
      <c r="D3" s="21"/>
      <c r="E3" s="21"/>
      <c r="F3" s="21"/>
      <c r="G3" s="21"/>
      <c r="H3" s="22"/>
      <c r="I3" s="22"/>
      <c r="J3" s="22"/>
      <c r="K3" s="294" t="s">
        <v>2</v>
      </c>
    </row>
    <row r="4" ht="21.75" customHeight="1" spans="1:11">
      <c r="A4" s="23" t="s">
        <v>247</v>
      </c>
      <c r="B4" s="23" t="s">
        <v>204</v>
      </c>
      <c r="C4" s="23" t="s">
        <v>202</v>
      </c>
      <c r="D4" s="24" t="s">
        <v>205</v>
      </c>
      <c r="E4" s="24" t="s">
        <v>206</v>
      </c>
      <c r="F4" s="24" t="s">
        <v>248</v>
      </c>
      <c r="G4" s="24" t="s">
        <v>249</v>
      </c>
      <c r="H4" s="25" t="s">
        <v>29</v>
      </c>
      <c r="I4" s="37" t="s">
        <v>369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topLeftCell="B1" workbookViewId="0">
      <selection activeCell="A1" sqref="A1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81"/>
      <c r="O1" s="81"/>
      <c r="P1" s="81"/>
      <c r="Q1" s="81"/>
      <c r="R1" s="81"/>
      <c r="S1" s="105" t="s">
        <v>24</v>
      </c>
      <c r="T1" s="36" t="s">
        <v>24</v>
      </c>
    </row>
    <row r="2" ht="36" customHeight="1" spans="1:20">
      <c r="A2" s="250" t="s">
        <v>25</v>
      </c>
      <c r="B2" s="20"/>
      <c r="C2" s="20"/>
      <c r="D2" s="20"/>
      <c r="E2" s="20"/>
      <c r="F2" s="20"/>
      <c r="G2" s="20"/>
      <c r="H2" s="20"/>
      <c r="I2" s="83"/>
      <c r="J2" s="20"/>
      <c r="K2" s="20"/>
      <c r="L2" s="20"/>
      <c r="M2" s="20"/>
      <c r="N2" s="20"/>
      <c r="O2" s="83"/>
      <c r="P2" s="83"/>
      <c r="Q2" s="83"/>
      <c r="R2" s="83"/>
      <c r="S2" s="20"/>
      <c r="T2" s="83"/>
    </row>
    <row r="3" ht="20.25" customHeight="1" spans="1:20">
      <c r="A3" s="42" t="str">
        <f>"单位名称："&amp;"罗平县大水井卫生院"</f>
        <v>单位名称：罗平县大水井卫生院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87" t="s">
        <v>2</v>
      </c>
      <c r="T3" s="272" t="s">
        <v>26</v>
      </c>
    </row>
    <row r="4" ht="18.75" customHeight="1" spans="1:20">
      <c r="A4" s="251" t="s">
        <v>27</v>
      </c>
      <c r="B4" s="252" t="s">
        <v>28</v>
      </c>
      <c r="C4" s="252" t="s">
        <v>29</v>
      </c>
      <c r="D4" s="253" t="s">
        <v>30</v>
      </c>
      <c r="E4" s="254"/>
      <c r="F4" s="254"/>
      <c r="G4" s="254"/>
      <c r="H4" s="254"/>
      <c r="I4" s="264"/>
      <c r="J4" s="254"/>
      <c r="K4" s="254"/>
      <c r="L4" s="254"/>
      <c r="M4" s="254"/>
      <c r="N4" s="265"/>
      <c r="O4" s="253" t="s">
        <v>20</v>
      </c>
      <c r="P4" s="253"/>
      <c r="Q4" s="253"/>
      <c r="R4" s="253"/>
      <c r="S4" s="254"/>
      <c r="T4" s="273"/>
    </row>
    <row r="5" ht="24.75" customHeight="1" spans="1:20">
      <c r="A5" s="255"/>
      <c r="B5" s="256"/>
      <c r="C5" s="256"/>
      <c r="D5" s="256" t="s">
        <v>31</v>
      </c>
      <c r="E5" s="256" t="s">
        <v>32</v>
      </c>
      <c r="F5" s="256" t="s">
        <v>33</v>
      </c>
      <c r="G5" s="256" t="s">
        <v>34</v>
      </c>
      <c r="H5" s="256" t="s">
        <v>35</v>
      </c>
      <c r="I5" s="266" t="s">
        <v>36</v>
      </c>
      <c r="J5" s="267"/>
      <c r="K5" s="267"/>
      <c r="L5" s="267"/>
      <c r="M5" s="267"/>
      <c r="N5" s="268"/>
      <c r="O5" s="269" t="s">
        <v>31</v>
      </c>
      <c r="P5" s="269" t="s">
        <v>32</v>
      </c>
      <c r="Q5" s="251" t="s">
        <v>33</v>
      </c>
      <c r="R5" s="252" t="s">
        <v>34</v>
      </c>
      <c r="S5" s="274" t="s">
        <v>35</v>
      </c>
      <c r="T5" s="252" t="s">
        <v>36</v>
      </c>
    </row>
    <row r="6" ht="24.75" customHeight="1" spans="1:20">
      <c r="A6" s="257"/>
      <c r="B6" s="258"/>
      <c r="C6" s="258"/>
      <c r="D6" s="258"/>
      <c r="E6" s="258"/>
      <c r="F6" s="258"/>
      <c r="G6" s="258"/>
      <c r="H6" s="258"/>
      <c r="I6" s="12" t="s">
        <v>31</v>
      </c>
      <c r="J6" s="270" t="s">
        <v>37</v>
      </c>
      <c r="K6" s="270" t="s">
        <v>38</v>
      </c>
      <c r="L6" s="270" t="s">
        <v>39</v>
      </c>
      <c r="M6" s="270" t="s">
        <v>40</v>
      </c>
      <c r="N6" s="270" t="s">
        <v>41</v>
      </c>
      <c r="O6" s="271"/>
      <c r="P6" s="271"/>
      <c r="Q6" s="275"/>
      <c r="R6" s="271"/>
      <c r="S6" s="258"/>
      <c r="T6" s="258"/>
    </row>
    <row r="7" ht="16.5" customHeight="1" spans="1:20">
      <c r="A7" s="259">
        <v>1</v>
      </c>
      <c r="B7" s="11">
        <v>2</v>
      </c>
      <c r="C7" s="11">
        <v>3</v>
      </c>
      <c r="D7" s="11">
        <v>4</v>
      </c>
      <c r="E7" s="260">
        <v>5</v>
      </c>
      <c r="F7" s="261">
        <v>6</v>
      </c>
      <c r="G7" s="261">
        <v>7</v>
      </c>
      <c r="H7" s="260">
        <v>8</v>
      </c>
      <c r="I7" s="260">
        <v>9</v>
      </c>
      <c r="J7" s="261">
        <v>10</v>
      </c>
      <c r="K7" s="261">
        <v>11</v>
      </c>
      <c r="L7" s="260">
        <v>12</v>
      </c>
      <c r="M7" s="260">
        <v>13</v>
      </c>
      <c r="N7" s="261">
        <v>14</v>
      </c>
      <c r="O7" s="261">
        <v>15</v>
      </c>
      <c r="P7" s="260">
        <v>16</v>
      </c>
      <c r="Q7" s="276">
        <v>17</v>
      </c>
      <c r="R7" s="277">
        <v>18</v>
      </c>
      <c r="S7" s="277">
        <v>19</v>
      </c>
      <c r="T7" s="277">
        <v>20</v>
      </c>
    </row>
    <row r="8" ht="16.5" customHeight="1" spans="1:20">
      <c r="A8" s="13" t="s">
        <v>42</v>
      </c>
      <c r="B8" s="13" t="s">
        <v>43</v>
      </c>
      <c r="C8" s="15">
        <v>312.001241</v>
      </c>
      <c r="D8" s="15">
        <v>312.001241</v>
      </c>
      <c r="E8" s="15">
        <v>305.501241</v>
      </c>
      <c r="F8" s="15"/>
      <c r="G8" s="15"/>
      <c r="H8" s="15"/>
      <c r="I8" s="15">
        <v>6.5</v>
      </c>
      <c r="J8" s="15">
        <v>6.5</v>
      </c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62" t="s">
        <v>29</v>
      </c>
      <c r="B9" s="263"/>
      <c r="C9" s="15">
        <v>312.001241</v>
      </c>
      <c r="D9" s="15">
        <v>312.001241</v>
      </c>
      <c r="E9" s="15">
        <v>305.501241</v>
      </c>
      <c r="F9" s="15"/>
      <c r="G9" s="15"/>
      <c r="H9" s="15"/>
      <c r="I9" s="15">
        <v>6.5</v>
      </c>
      <c r="J9" s="15">
        <v>6.5</v>
      </c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D13" sqref="D13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371</v>
      </c>
    </row>
    <row r="2" ht="27.75" customHeight="1" spans="1:7">
      <c r="A2" s="3" t="s">
        <v>372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"单位名称："&amp;"罗平县大水井卫生院"</f>
        <v>单位名称：罗平县大水井卫生院</v>
      </c>
      <c r="B3" s="5"/>
      <c r="C3" s="5"/>
      <c r="D3" s="5"/>
      <c r="E3" s="6"/>
      <c r="F3" s="6"/>
      <c r="G3" s="294" t="s">
        <v>2</v>
      </c>
    </row>
    <row r="4" ht="21.75" customHeight="1" spans="1:7">
      <c r="A4" s="8" t="s">
        <v>202</v>
      </c>
      <c r="B4" s="8" t="s">
        <v>247</v>
      </c>
      <c r="C4" s="8" t="s">
        <v>204</v>
      </c>
      <c r="D4" s="9" t="s">
        <v>373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374</v>
      </c>
      <c r="F5" s="9" t="s">
        <v>375</v>
      </c>
      <c r="G5" s="9" t="s">
        <v>376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3.4092</v>
      </c>
      <c r="G8" s="15"/>
    </row>
    <row r="9" ht="24.75" customHeight="1" spans="1:7">
      <c r="A9" s="14"/>
      <c r="B9" s="13" t="s">
        <v>377</v>
      </c>
      <c r="C9" s="13" t="s">
        <v>243</v>
      </c>
      <c r="D9" s="13" t="s">
        <v>378</v>
      </c>
      <c r="E9" s="15"/>
      <c r="F9" s="15">
        <v>3.4092</v>
      </c>
      <c r="G9" s="15"/>
    </row>
    <row r="10" ht="18.75" customHeight="1" spans="1:7">
      <c r="A10" s="16" t="s">
        <v>29</v>
      </c>
      <c r="B10" s="17" t="s">
        <v>379</v>
      </c>
      <c r="C10" s="17"/>
      <c r="D10" s="18"/>
      <c r="E10" s="15"/>
      <c r="F10" s="15">
        <v>3.4092</v>
      </c>
      <c r="G10" s="15"/>
    </row>
    <row r="11" customHeight="1" spans="1:1">
      <c r="A11" t="s">
        <v>380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workbookViewId="0">
      <selection activeCell="D16" sqref="D16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1" t="str">
        <f>"单位名称："&amp;"罗平县大水井卫生院"</f>
        <v>单位名称：罗平县大水井卫生院</v>
      </c>
      <c r="B3" s="232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88" t="s">
        <v>2</v>
      </c>
    </row>
    <row r="4" ht="17.25" customHeight="1" spans="1:17">
      <c r="A4" s="233" t="s">
        <v>46</v>
      </c>
      <c r="B4" s="234" t="s">
        <v>47</v>
      </c>
      <c r="C4" s="235" t="s">
        <v>29</v>
      </c>
      <c r="D4" s="236" t="s">
        <v>48</v>
      </c>
      <c r="E4" s="10"/>
      <c r="F4" s="236" t="s">
        <v>49</v>
      </c>
      <c r="G4" s="10"/>
      <c r="H4" s="237" t="s">
        <v>32</v>
      </c>
      <c r="I4" s="243" t="s">
        <v>33</v>
      </c>
      <c r="J4" s="234" t="s">
        <v>50</v>
      </c>
      <c r="K4" s="244" t="s">
        <v>34</v>
      </c>
      <c r="L4" s="236" t="s">
        <v>36</v>
      </c>
      <c r="M4" s="245"/>
      <c r="N4" s="245"/>
      <c r="O4" s="245"/>
      <c r="P4" s="245"/>
      <c r="Q4" s="249"/>
    </row>
    <row r="5" ht="26.25" customHeight="1" spans="1:17">
      <c r="A5" s="10"/>
      <c r="B5" s="238"/>
      <c r="C5" s="238"/>
      <c r="D5" s="238" t="s">
        <v>29</v>
      </c>
      <c r="E5" s="238" t="s">
        <v>51</v>
      </c>
      <c r="F5" s="238" t="s">
        <v>29</v>
      </c>
      <c r="G5" s="239" t="s">
        <v>51</v>
      </c>
      <c r="H5" s="238"/>
      <c r="I5" s="238"/>
      <c r="J5" s="238"/>
      <c r="K5" s="239"/>
      <c r="L5" s="238" t="s">
        <v>31</v>
      </c>
      <c r="M5" s="246" t="s">
        <v>52</v>
      </c>
      <c r="N5" s="246" t="s">
        <v>53</v>
      </c>
      <c r="O5" s="246" t="s">
        <v>54</v>
      </c>
      <c r="P5" s="246" t="s">
        <v>55</v>
      </c>
      <c r="Q5" s="246" t="s">
        <v>56</v>
      </c>
    </row>
    <row r="6" ht="16.5" customHeight="1" spans="1:17">
      <c r="A6" s="10">
        <v>1</v>
      </c>
      <c r="B6" s="238">
        <v>2</v>
      </c>
      <c r="C6" s="238">
        <v>3</v>
      </c>
      <c r="D6" s="238">
        <v>4</v>
      </c>
      <c r="E6" s="240">
        <v>5</v>
      </c>
      <c r="F6" s="241">
        <v>6</v>
      </c>
      <c r="G6" s="240">
        <v>7</v>
      </c>
      <c r="H6" s="241">
        <v>8</v>
      </c>
      <c r="I6" s="240">
        <v>9</v>
      </c>
      <c r="J6" s="240">
        <v>10</v>
      </c>
      <c r="K6" s="240">
        <v>11</v>
      </c>
      <c r="L6" s="240">
        <v>12</v>
      </c>
      <c r="M6" s="247">
        <v>13</v>
      </c>
      <c r="N6" s="248">
        <v>14</v>
      </c>
      <c r="O6" s="248">
        <v>15</v>
      </c>
      <c r="P6" s="248">
        <v>16</v>
      </c>
      <c r="Q6" s="248">
        <v>17</v>
      </c>
    </row>
    <row r="7" ht="19.5" customHeight="1" spans="1:17">
      <c r="A7" s="13" t="s">
        <v>57</v>
      </c>
      <c r="B7" s="13" t="s">
        <v>58</v>
      </c>
      <c r="C7" s="15">
        <v>58.14384</v>
      </c>
      <c r="D7" s="15">
        <v>58.14384</v>
      </c>
      <c r="E7" s="15">
        <v>58.14384</v>
      </c>
      <c r="F7" s="15"/>
      <c r="G7" s="15"/>
      <c r="H7" s="15">
        <v>58.14384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69" t="s">
        <v>59</v>
      </c>
      <c r="B8" s="169" t="s">
        <v>60</v>
      </c>
      <c r="C8" s="15">
        <v>54.73464</v>
      </c>
      <c r="D8" s="15">
        <v>54.73464</v>
      </c>
      <c r="E8" s="15">
        <v>54.73464</v>
      </c>
      <c r="F8" s="15"/>
      <c r="G8" s="15"/>
      <c r="H8" s="15">
        <v>54.73464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21" t="s">
        <v>61</v>
      </c>
      <c r="B9" s="221" t="s">
        <v>62</v>
      </c>
      <c r="C9" s="15">
        <v>6.54504</v>
      </c>
      <c r="D9" s="15">
        <v>6.54504</v>
      </c>
      <c r="E9" s="15">
        <v>6.54504</v>
      </c>
      <c r="F9" s="15"/>
      <c r="G9" s="15"/>
      <c r="H9" s="15">
        <v>6.54504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21" t="s">
        <v>63</v>
      </c>
      <c r="B10" s="221" t="s">
        <v>64</v>
      </c>
      <c r="C10" s="15">
        <v>32.1264</v>
      </c>
      <c r="D10" s="15">
        <v>32.1264</v>
      </c>
      <c r="E10" s="15">
        <v>32.1264</v>
      </c>
      <c r="F10" s="15"/>
      <c r="G10" s="15"/>
      <c r="H10" s="15">
        <v>32.1264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21" t="s">
        <v>65</v>
      </c>
      <c r="B11" s="221" t="s">
        <v>66</v>
      </c>
      <c r="C11" s="15">
        <v>16.0632</v>
      </c>
      <c r="D11" s="15">
        <v>16.0632</v>
      </c>
      <c r="E11" s="15">
        <v>16.0632</v>
      </c>
      <c r="F11" s="15"/>
      <c r="G11" s="15"/>
      <c r="H11" s="15">
        <v>16.0632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69" t="s">
        <v>67</v>
      </c>
      <c r="B12" s="169" t="s">
        <v>68</v>
      </c>
      <c r="C12" s="15">
        <v>3.4092</v>
      </c>
      <c r="D12" s="15">
        <v>3.4092</v>
      </c>
      <c r="E12" s="15">
        <v>3.4092</v>
      </c>
      <c r="F12" s="15"/>
      <c r="G12" s="15"/>
      <c r="H12" s="15">
        <v>3.4092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21" t="s">
        <v>69</v>
      </c>
      <c r="B13" s="221" t="s">
        <v>70</v>
      </c>
      <c r="C13" s="15">
        <v>3.4092</v>
      </c>
      <c r="D13" s="15">
        <v>3.4092</v>
      </c>
      <c r="E13" s="15">
        <v>3.4092</v>
      </c>
      <c r="F13" s="15"/>
      <c r="G13" s="15"/>
      <c r="H13" s="15">
        <v>3.4092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230.595641</v>
      </c>
      <c r="D14" s="15">
        <v>224.095641</v>
      </c>
      <c r="E14" s="15">
        <v>224.095641</v>
      </c>
      <c r="F14" s="15">
        <v>6.5</v>
      </c>
      <c r="G14" s="15"/>
      <c r="H14" s="15">
        <v>224.095641</v>
      </c>
      <c r="I14" s="15"/>
      <c r="J14" s="15"/>
      <c r="K14" s="15"/>
      <c r="L14" s="15">
        <v>6.5</v>
      </c>
      <c r="M14" s="15">
        <v>6.5</v>
      </c>
      <c r="N14" s="15"/>
      <c r="O14" s="15"/>
      <c r="P14" s="15"/>
      <c r="Q14" s="15"/>
    </row>
    <row r="15" ht="19.5" customHeight="1" spans="1:17">
      <c r="A15" s="169" t="s">
        <v>73</v>
      </c>
      <c r="B15" s="169" t="s">
        <v>74</v>
      </c>
      <c r="C15" s="15">
        <v>211.449996</v>
      </c>
      <c r="D15" s="15">
        <v>204.949996</v>
      </c>
      <c r="E15" s="15">
        <v>204.949996</v>
      </c>
      <c r="F15" s="15">
        <v>6.5</v>
      </c>
      <c r="G15" s="15"/>
      <c r="H15" s="15">
        <v>204.949996</v>
      </c>
      <c r="I15" s="15"/>
      <c r="J15" s="15"/>
      <c r="K15" s="15"/>
      <c r="L15" s="15">
        <v>6.5</v>
      </c>
      <c r="M15" s="15">
        <v>6.5</v>
      </c>
      <c r="N15" s="15"/>
      <c r="O15" s="15"/>
      <c r="P15" s="15"/>
      <c r="Q15" s="15"/>
    </row>
    <row r="16" ht="19.5" customHeight="1" spans="1:17">
      <c r="A16" s="221" t="s">
        <v>75</v>
      </c>
      <c r="B16" s="221" t="s">
        <v>76</v>
      </c>
      <c r="C16" s="15">
        <v>211.449996</v>
      </c>
      <c r="D16" s="15">
        <v>204.949996</v>
      </c>
      <c r="E16" s="15">
        <v>204.949996</v>
      </c>
      <c r="F16" s="15">
        <v>6.5</v>
      </c>
      <c r="G16" s="15"/>
      <c r="H16" s="15">
        <v>204.949996</v>
      </c>
      <c r="I16" s="15"/>
      <c r="J16" s="15"/>
      <c r="K16" s="15"/>
      <c r="L16" s="15">
        <v>6.5</v>
      </c>
      <c r="M16" s="15">
        <v>6.5</v>
      </c>
      <c r="N16" s="15"/>
      <c r="O16" s="15"/>
      <c r="P16" s="15"/>
      <c r="Q16" s="15"/>
    </row>
    <row r="17" ht="19.5" customHeight="1" spans="1:17">
      <c r="A17" s="169" t="s">
        <v>77</v>
      </c>
      <c r="B17" s="169" t="s">
        <v>78</v>
      </c>
      <c r="C17" s="15">
        <v>10.943564</v>
      </c>
      <c r="D17" s="15">
        <v>10.943564</v>
      </c>
      <c r="E17" s="15">
        <v>10.943564</v>
      </c>
      <c r="F17" s="15"/>
      <c r="G17" s="15"/>
      <c r="H17" s="15">
        <v>10.943564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21" t="s">
        <v>79</v>
      </c>
      <c r="B18" s="221" t="s">
        <v>80</v>
      </c>
      <c r="C18" s="15">
        <v>10.943564</v>
      </c>
      <c r="D18" s="15">
        <v>10.943564</v>
      </c>
      <c r="E18" s="15">
        <v>10.943564</v>
      </c>
      <c r="F18" s="15"/>
      <c r="G18" s="15"/>
      <c r="H18" s="15">
        <v>10.943564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69" t="s">
        <v>81</v>
      </c>
      <c r="B19" s="169" t="s">
        <v>82</v>
      </c>
      <c r="C19" s="15">
        <v>8.202081</v>
      </c>
      <c r="D19" s="15">
        <v>8.202081</v>
      </c>
      <c r="E19" s="15">
        <v>8.202081</v>
      </c>
      <c r="F19" s="15"/>
      <c r="G19" s="15"/>
      <c r="H19" s="15">
        <v>8.202081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21" t="s">
        <v>83</v>
      </c>
      <c r="B20" s="221" t="s">
        <v>84</v>
      </c>
      <c r="C20" s="15">
        <v>8.008233</v>
      </c>
      <c r="D20" s="15">
        <v>8.008233</v>
      </c>
      <c r="E20" s="15">
        <v>8.008233</v>
      </c>
      <c r="F20" s="15"/>
      <c r="G20" s="15"/>
      <c r="H20" s="15">
        <v>8.008233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21" t="s">
        <v>85</v>
      </c>
      <c r="B21" s="221" t="s">
        <v>86</v>
      </c>
      <c r="C21" s="15">
        <v>0.193848</v>
      </c>
      <c r="D21" s="15">
        <v>0.193848</v>
      </c>
      <c r="E21" s="15">
        <v>0.193848</v>
      </c>
      <c r="F21" s="15"/>
      <c r="G21" s="15"/>
      <c r="H21" s="15">
        <v>0.193848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87</v>
      </c>
      <c r="B22" s="13" t="s">
        <v>88</v>
      </c>
      <c r="C22" s="15">
        <v>23.26176</v>
      </c>
      <c r="D22" s="15">
        <v>23.26176</v>
      </c>
      <c r="E22" s="15">
        <v>23.26176</v>
      </c>
      <c r="F22" s="15"/>
      <c r="G22" s="15"/>
      <c r="H22" s="15">
        <v>23.26176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69" t="s">
        <v>89</v>
      </c>
      <c r="B23" s="169" t="s">
        <v>90</v>
      </c>
      <c r="C23" s="15">
        <v>23.26176</v>
      </c>
      <c r="D23" s="15">
        <v>23.26176</v>
      </c>
      <c r="E23" s="15">
        <v>23.26176</v>
      </c>
      <c r="F23" s="15"/>
      <c r="G23" s="15"/>
      <c r="H23" s="15">
        <v>23.26176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21" t="s">
        <v>91</v>
      </c>
      <c r="B24" s="221" t="s">
        <v>92</v>
      </c>
      <c r="C24" s="15">
        <v>23.26176</v>
      </c>
      <c r="D24" s="15">
        <v>23.26176</v>
      </c>
      <c r="E24" s="15">
        <v>23.26176</v>
      </c>
      <c r="F24" s="15"/>
      <c r="G24" s="15"/>
      <c r="H24" s="15">
        <v>23.26176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42" t="s">
        <v>93</v>
      </c>
      <c r="B25" s="243" t="s">
        <v>93</v>
      </c>
      <c r="C25" s="15">
        <v>312.001241</v>
      </c>
      <c r="D25" s="15">
        <v>305.501241</v>
      </c>
      <c r="E25" s="15">
        <v>305.501241</v>
      </c>
      <c r="F25" s="15">
        <v>6.5</v>
      </c>
      <c r="G25" s="15"/>
      <c r="H25" s="15">
        <v>305.501241</v>
      </c>
      <c r="I25" s="15"/>
      <c r="J25" s="15"/>
      <c r="K25" s="15"/>
      <c r="L25" s="15">
        <v>6.5</v>
      </c>
      <c r="M25" s="15">
        <v>6.5</v>
      </c>
      <c r="N25" s="15"/>
      <c r="O25" s="15"/>
      <c r="P25" s="15"/>
      <c r="Q25" s="15"/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12"/>
      <c r="C1" s="224"/>
      <c r="D1" s="157" t="s">
        <v>94</v>
      </c>
    </row>
    <row r="2" ht="31.5" customHeight="1" spans="1:4">
      <c r="A2" s="49" t="s">
        <v>95</v>
      </c>
      <c r="B2" s="225"/>
      <c r="C2" s="224"/>
      <c r="D2" s="225"/>
    </row>
    <row r="3" ht="17.25" customHeight="1" spans="1:4">
      <c r="A3" s="119" t="str">
        <f>"单位名称："&amp;"罗平县大水井卫生院"</f>
        <v>单位名称：罗平县大水井卫生院</v>
      </c>
      <c r="B3" s="226"/>
      <c r="C3" s="224"/>
      <c r="D3" s="289" t="s">
        <v>2</v>
      </c>
    </row>
    <row r="4" ht="19.5" customHeight="1" spans="1:4">
      <c r="A4" s="10" t="s">
        <v>3</v>
      </c>
      <c r="B4" s="10"/>
      <c r="C4" s="227" t="s">
        <v>4</v>
      </c>
      <c r="D4" s="188"/>
    </row>
    <row r="5" ht="21.75" customHeight="1" spans="1:4">
      <c r="A5" s="10" t="s">
        <v>5</v>
      </c>
      <c r="B5" s="228" t="s">
        <v>6</v>
      </c>
      <c r="C5" s="229" t="s">
        <v>96</v>
      </c>
      <c r="D5" s="228" t="s">
        <v>6</v>
      </c>
    </row>
    <row r="6" ht="17.25" customHeight="1" spans="1:4">
      <c r="A6" s="10"/>
      <c r="B6" s="230"/>
      <c r="C6" s="229"/>
      <c r="D6" s="230"/>
    </row>
    <row r="7" ht="17.25" customHeight="1" spans="1:4">
      <c r="A7" s="13" t="s">
        <v>97</v>
      </c>
      <c r="B7" s="15">
        <v>305.501241</v>
      </c>
      <c r="C7" s="13" t="s">
        <v>98</v>
      </c>
      <c r="D7" s="15">
        <v>305.501241</v>
      </c>
    </row>
    <row r="8" ht="17.25" customHeight="1" spans="1:4">
      <c r="A8" s="13" t="s">
        <v>99</v>
      </c>
      <c r="B8" s="15">
        <v>305.501241</v>
      </c>
      <c r="C8" s="13" t="str">
        <f>"(一)"&amp;"社会保障和就业支出"</f>
        <v>(一)社会保障和就业支出</v>
      </c>
      <c r="D8" s="15">
        <v>58.14384</v>
      </c>
    </row>
    <row r="9" ht="17.25" customHeight="1" spans="1:4">
      <c r="A9" s="13" t="s">
        <v>100</v>
      </c>
      <c r="B9" s="15"/>
      <c r="C9" s="13" t="str">
        <f>"(二)"&amp;"卫生健康支出"</f>
        <v>(二)卫生健康支出</v>
      </c>
      <c r="D9" s="15">
        <v>224.095641</v>
      </c>
    </row>
    <row r="10" ht="17.25" customHeight="1" spans="1:4">
      <c r="A10" s="13" t="s">
        <v>101</v>
      </c>
      <c r="B10" s="15"/>
      <c r="C10" s="13" t="str">
        <f>"(三)"&amp;"住房保障支出"</f>
        <v>(三)住房保障支出</v>
      </c>
      <c r="D10" s="15">
        <v>23.26176</v>
      </c>
    </row>
    <row r="11" ht="17.25" customHeight="1" spans="1:4">
      <c r="A11" s="13" t="s">
        <v>102</v>
      </c>
      <c r="B11" s="15"/>
      <c r="C11" s="13"/>
      <c r="D11" s="15"/>
    </row>
    <row r="12" ht="17.25" customHeight="1" spans="1:4">
      <c r="A12" s="13" t="s">
        <v>99</v>
      </c>
      <c r="B12" s="15"/>
      <c r="C12" s="13"/>
      <c r="D12" s="15"/>
    </row>
    <row r="13" ht="17.25" customHeight="1" spans="1:4">
      <c r="A13" s="13" t="s">
        <v>100</v>
      </c>
      <c r="B13" s="15"/>
      <c r="C13" s="13"/>
      <c r="D13" s="15"/>
    </row>
    <row r="14" ht="17.25" customHeight="1" spans="1:4">
      <c r="A14" s="13" t="s">
        <v>101</v>
      </c>
      <c r="B14" s="15"/>
      <c r="C14" s="13"/>
      <c r="D14" s="15"/>
    </row>
    <row r="15" customHeight="1" spans="1:4">
      <c r="A15" s="13"/>
      <c r="B15" s="15"/>
      <c r="C15" s="13" t="s">
        <v>103</v>
      </c>
      <c r="D15" s="15"/>
    </row>
    <row r="16" ht="17.25" customHeight="1" spans="1:4">
      <c r="A16" s="229" t="s">
        <v>104</v>
      </c>
      <c r="B16" s="15">
        <v>305.501241</v>
      </c>
      <c r="C16" s="229" t="s">
        <v>23</v>
      </c>
      <c r="D16" s="15">
        <v>305.501241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10" workbookViewId="0">
      <selection activeCell="B20" sqref="B20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16"/>
      <c r="F1" s="54"/>
      <c r="G1" s="40" t="s">
        <v>105</v>
      </c>
    </row>
    <row r="2" ht="39" customHeight="1" spans="1:7">
      <c r="A2" s="118" t="s">
        <v>106</v>
      </c>
      <c r="B2" s="118"/>
      <c r="C2" s="118"/>
      <c r="D2" s="118"/>
      <c r="E2" s="118"/>
      <c r="F2" s="118"/>
      <c r="G2" s="118"/>
    </row>
    <row r="3" ht="18" customHeight="1" spans="1:7">
      <c r="A3" s="4" t="str">
        <f>"单位名称："&amp;"罗平县大水井卫生院"</f>
        <v>单位名称：罗平县大水井卫生院</v>
      </c>
      <c r="F3" s="114"/>
      <c r="G3" s="289" t="s">
        <v>2</v>
      </c>
    </row>
    <row r="4" ht="20.25" customHeight="1" spans="1:7">
      <c r="A4" s="217" t="s">
        <v>107</v>
      </c>
      <c r="B4" s="218"/>
      <c r="C4" s="130" t="s">
        <v>29</v>
      </c>
      <c r="D4" s="219" t="s">
        <v>48</v>
      </c>
      <c r="E4" s="10"/>
      <c r="F4" s="10"/>
      <c r="G4" s="10" t="s">
        <v>49</v>
      </c>
    </row>
    <row r="5" ht="20.25" customHeight="1" spans="1:7">
      <c r="A5" s="220" t="s">
        <v>46</v>
      </c>
      <c r="B5" s="220" t="s">
        <v>47</v>
      </c>
      <c r="C5" s="10"/>
      <c r="D5" s="66" t="s">
        <v>31</v>
      </c>
      <c r="E5" s="66" t="s">
        <v>108</v>
      </c>
      <c r="F5" s="66" t="s">
        <v>109</v>
      </c>
      <c r="G5" s="10"/>
    </row>
    <row r="6" ht="13.5" customHeight="1" spans="1:7">
      <c r="A6" s="220" t="s">
        <v>110</v>
      </c>
      <c r="B6" s="220" t="s">
        <v>111</v>
      </c>
      <c r="C6" s="220" t="s">
        <v>112</v>
      </c>
      <c r="D6" s="124" t="s">
        <v>113</v>
      </c>
      <c r="E6" s="124" t="s">
        <v>114</v>
      </c>
      <c r="F6" s="124" t="s">
        <v>115</v>
      </c>
      <c r="G6" s="177">
        <v>7</v>
      </c>
    </row>
    <row r="7" ht="18" customHeight="1" spans="1:7">
      <c r="A7" s="13" t="s">
        <v>57</v>
      </c>
      <c r="B7" s="13" t="s">
        <v>58</v>
      </c>
      <c r="C7" s="15">
        <v>58.14384</v>
      </c>
      <c r="D7" s="15">
        <v>58.14384</v>
      </c>
      <c r="E7" s="15">
        <v>58.02384</v>
      </c>
      <c r="F7" s="15">
        <v>0.12</v>
      </c>
      <c r="G7" s="15"/>
    </row>
    <row r="8" ht="18" customHeight="1" spans="1:7">
      <c r="A8" s="169" t="s">
        <v>59</v>
      </c>
      <c r="B8" s="169" t="s">
        <v>60</v>
      </c>
      <c r="C8" s="15">
        <v>54.73464</v>
      </c>
      <c r="D8" s="15">
        <v>54.73464</v>
      </c>
      <c r="E8" s="15">
        <v>54.61464</v>
      </c>
      <c r="F8" s="15">
        <v>0.12</v>
      </c>
      <c r="G8" s="15"/>
    </row>
    <row r="9" ht="18" customHeight="1" spans="1:7">
      <c r="A9" s="221" t="s">
        <v>61</v>
      </c>
      <c r="B9" s="221" t="s">
        <v>62</v>
      </c>
      <c r="C9" s="15">
        <v>6.54504</v>
      </c>
      <c r="D9" s="15">
        <v>6.54504</v>
      </c>
      <c r="E9" s="15">
        <v>6.42504</v>
      </c>
      <c r="F9" s="15">
        <v>0.12</v>
      </c>
      <c r="G9" s="15"/>
    </row>
    <row r="10" ht="18" customHeight="1" spans="1:7">
      <c r="A10" s="221" t="s">
        <v>63</v>
      </c>
      <c r="B10" s="221" t="s">
        <v>64</v>
      </c>
      <c r="C10" s="15">
        <v>32.1264</v>
      </c>
      <c r="D10" s="15">
        <v>32.1264</v>
      </c>
      <c r="E10" s="15">
        <v>32.1264</v>
      </c>
      <c r="F10" s="15"/>
      <c r="G10" s="15"/>
    </row>
    <row r="11" ht="18" customHeight="1" spans="1:7">
      <c r="A11" s="221" t="s">
        <v>65</v>
      </c>
      <c r="B11" s="221" t="s">
        <v>66</v>
      </c>
      <c r="C11" s="15">
        <v>16.0632</v>
      </c>
      <c r="D11" s="15">
        <v>16.0632</v>
      </c>
      <c r="E11" s="15">
        <v>16.0632</v>
      </c>
      <c r="F11" s="15"/>
      <c r="G11" s="15"/>
    </row>
    <row r="12" ht="18" customHeight="1" spans="1:7">
      <c r="A12" s="169" t="s">
        <v>67</v>
      </c>
      <c r="B12" s="169" t="s">
        <v>68</v>
      </c>
      <c r="C12" s="15">
        <v>3.4092</v>
      </c>
      <c r="D12" s="15">
        <v>3.4092</v>
      </c>
      <c r="E12" s="15">
        <v>3.4092</v>
      </c>
      <c r="F12" s="15"/>
      <c r="G12" s="15"/>
    </row>
    <row r="13" ht="18" customHeight="1" spans="1:7">
      <c r="A13" s="221" t="s">
        <v>69</v>
      </c>
      <c r="B13" s="221" t="s">
        <v>70</v>
      </c>
      <c r="C13" s="15">
        <v>3.4092</v>
      </c>
      <c r="D13" s="15">
        <v>3.4092</v>
      </c>
      <c r="E13" s="15">
        <v>3.4092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224.095641</v>
      </c>
      <c r="D14" s="15">
        <v>224.095641</v>
      </c>
      <c r="E14" s="15">
        <v>218.136081</v>
      </c>
      <c r="F14" s="15">
        <v>5.95956</v>
      </c>
      <c r="G14" s="15"/>
    </row>
    <row r="15" ht="18" customHeight="1" spans="1:7">
      <c r="A15" s="169" t="s">
        <v>73</v>
      </c>
      <c r="B15" s="169" t="s">
        <v>74</v>
      </c>
      <c r="C15" s="15">
        <v>204.949996</v>
      </c>
      <c r="D15" s="15">
        <v>204.949996</v>
      </c>
      <c r="E15" s="15">
        <v>199.3155</v>
      </c>
      <c r="F15" s="15">
        <v>5.634496</v>
      </c>
      <c r="G15" s="15"/>
    </row>
    <row r="16" ht="18" customHeight="1" spans="1:7">
      <c r="A16" s="221" t="s">
        <v>75</v>
      </c>
      <c r="B16" s="221" t="s">
        <v>76</v>
      </c>
      <c r="C16" s="15">
        <v>204.949996</v>
      </c>
      <c r="D16" s="15">
        <v>204.949996</v>
      </c>
      <c r="E16" s="15">
        <v>199.3155</v>
      </c>
      <c r="F16" s="15">
        <v>5.634496</v>
      </c>
      <c r="G16" s="15"/>
    </row>
    <row r="17" ht="18" customHeight="1" spans="1:7">
      <c r="A17" s="169" t="s">
        <v>77</v>
      </c>
      <c r="B17" s="169" t="s">
        <v>78</v>
      </c>
      <c r="C17" s="15">
        <v>10.943564</v>
      </c>
      <c r="D17" s="15">
        <v>10.943564</v>
      </c>
      <c r="E17" s="15">
        <v>10.6185</v>
      </c>
      <c r="F17" s="15">
        <v>0.325064</v>
      </c>
      <c r="G17" s="15"/>
    </row>
    <row r="18" ht="18" customHeight="1" spans="1:7">
      <c r="A18" s="221" t="s">
        <v>79</v>
      </c>
      <c r="B18" s="221" t="s">
        <v>80</v>
      </c>
      <c r="C18" s="15">
        <v>10.943564</v>
      </c>
      <c r="D18" s="15">
        <v>10.943564</v>
      </c>
      <c r="E18" s="15">
        <v>10.6185</v>
      </c>
      <c r="F18" s="15">
        <v>0.325064</v>
      </c>
      <c r="G18" s="15"/>
    </row>
    <row r="19" ht="18" customHeight="1" spans="1:7">
      <c r="A19" s="169" t="s">
        <v>81</v>
      </c>
      <c r="B19" s="169" t="s">
        <v>82</v>
      </c>
      <c r="C19" s="15">
        <v>8.202081</v>
      </c>
      <c r="D19" s="15">
        <v>8.202081</v>
      </c>
      <c r="E19" s="15">
        <v>8.202081</v>
      </c>
      <c r="F19" s="15"/>
      <c r="G19" s="15"/>
    </row>
    <row r="20" ht="18" customHeight="1" spans="1:7">
      <c r="A20" s="221" t="s">
        <v>83</v>
      </c>
      <c r="B20" s="221" t="s">
        <v>84</v>
      </c>
      <c r="C20" s="15">
        <v>8.008233</v>
      </c>
      <c r="D20" s="15">
        <v>8.008233</v>
      </c>
      <c r="E20" s="15">
        <v>8.008233</v>
      </c>
      <c r="F20" s="15"/>
      <c r="G20" s="15"/>
    </row>
    <row r="21" ht="18" customHeight="1" spans="1:7">
      <c r="A21" s="221" t="s">
        <v>85</v>
      </c>
      <c r="B21" s="221" t="s">
        <v>86</v>
      </c>
      <c r="C21" s="15">
        <v>0.193848</v>
      </c>
      <c r="D21" s="15">
        <v>0.193848</v>
      </c>
      <c r="E21" s="15">
        <v>0.193848</v>
      </c>
      <c r="F21" s="15"/>
      <c r="G21" s="15"/>
    </row>
    <row r="22" ht="18" customHeight="1" spans="1:7">
      <c r="A22" s="13" t="s">
        <v>87</v>
      </c>
      <c r="B22" s="13" t="s">
        <v>88</v>
      </c>
      <c r="C22" s="15">
        <v>23.26176</v>
      </c>
      <c r="D22" s="15">
        <v>23.26176</v>
      </c>
      <c r="E22" s="15">
        <v>23.26176</v>
      </c>
      <c r="F22" s="15"/>
      <c r="G22" s="15"/>
    </row>
    <row r="23" ht="18" customHeight="1" spans="1:7">
      <c r="A23" s="169" t="s">
        <v>89</v>
      </c>
      <c r="B23" s="169" t="s">
        <v>90</v>
      </c>
      <c r="C23" s="15">
        <v>23.26176</v>
      </c>
      <c r="D23" s="15">
        <v>23.26176</v>
      </c>
      <c r="E23" s="15">
        <v>23.26176</v>
      </c>
      <c r="F23" s="15"/>
      <c r="G23" s="15"/>
    </row>
    <row r="24" ht="18" customHeight="1" spans="1:7">
      <c r="A24" s="221" t="s">
        <v>91</v>
      </c>
      <c r="B24" s="221" t="s">
        <v>92</v>
      </c>
      <c r="C24" s="15">
        <v>23.26176</v>
      </c>
      <c r="D24" s="15">
        <v>23.26176</v>
      </c>
      <c r="E24" s="15">
        <v>23.26176</v>
      </c>
      <c r="F24" s="15"/>
      <c r="G24" s="15"/>
    </row>
    <row r="25" ht="18" customHeight="1" spans="1:7">
      <c r="A25" s="222" t="s">
        <v>93</v>
      </c>
      <c r="B25" s="223" t="s">
        <v>93</v>
      </c>
      <c r="C25" s="15">
        <v>305.501241</v>
      </c>
      <c r="D25" s="15">
        <v>305.501241</v>
      </c>
      <c r="E25" s="15">
        <v>299.421681</v>
      </c>
      <c r="F25" s="15">
        <v>6.07956</v>
      </c>
      <c r="G25" s="15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1"/>
  <sheetViews>
    <sheetView showGridLines="0" showZeros="0" topLeftCell="K1" workbookViewId="0">
      <selection activeCell="M16" sqref="M16"/>
    </sheetView>
  </sheetViews>
  <sheetFormatPr defaultColWidth="9.14166666666667" defaultRowHeight="14.25" customHeight="1"/>
  <cols>
    <col min="1" max="1" width="5.85" customWidth="1"/>
    <col min="2" max="2" width="7.14166666666667" customWidth="1"/>
    <col min="3" max="3" width="44" style="184" customWidth="1"/>
    <col min="4" max="4" width="29.575" customWidth="1"/>
    <col min="5" max="13" width="19.425" customWidth="1"/>
    <col min="14" max="14" width="7.575" customWidth="1"/>
    <col min="15" max="15" width="6.28333333333333" customWidth="1"/>
    <col min="16" max="16" width="44" style="184" customWidth="1"/>
    <col min="17" max="17" width="21.7083333333333" customWidth="1"/>
    <col min="18" max="26" width="18.85" customWidth="1"/>
  </cols>
  <sheetData>
    <row r="1" ht="12" customHeight="1" spans="1:26">
      <c r="A1" s="185"/>
      <c r="D1" s="55"/>
      <c r="K1" s="55"/>
      <c r="L1" s="55"/>
      <c r="M1" s="55"/>
      <c r="Q1" s="55"/>
      <c r="W1" s="54"/>
      <c r="X1" s="54"/>
      <c r="Y1" s="54"/>
      <c r="Z1" s="53" t="s">
        <v>116</v>
      </c>
    </row>
    <row r="2" ht="39" customHeight="1" spans="1:26">
      <c r="A2" s="186" t="s">
        <v>117</v>
      </c>
      <c r="B2" s="186"/>
      <c r="C2" s="187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7"/>
      <c r="Q2" s="186"/>
      <c r="R2" s="186"/>
      <c r="S2" s="186"/>
      <c r="T2" s="186"/>
      <c r="U2" s="186"/>
      <c r="V2" s="186"/>
      <c r="W2" s="186"/>
      <c r="X2" s="186"/>
      <c r="Y2" s="186"/>
      <c r="Z2" s="212"/>
    </row>
    <row r="3" ht="19.5" customHeight="1" spans="1:26">
      <c r="A3" s="21" t="str">
        <f>"单位名称："&amp;"罗平县大水井卫生院"</f>
        <v>单位名称：罗平县大水井卫生院</v>
      </c>
      <c r="D3" s="55"/>
      <c r="K3" s="55"/>
      <c r="L3" s="55"/>
      <c r="M3" s="55"/>
      <c r="Q3" s="55"/>
      <c r="W3" s="114"/>
      <c r="X3" s="114"/>
      <c r="Y3" s="114"/>
      <c r="Z3" s="114" t="s">
        <v>2</v>
      </c>
    </row>
    <row r="4" ht="19.5" customHeight="1" spans="1:26">
      <c r="A4" s="188" t="s">
        <v>4</v>
      </c>
      <c r="B4" s="188"/>
      <c r="C4" s="189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 t="s">
        <v>4</v>
      </c>
      <c r="O4" s="188"/>
      <c r="P4" s="189"/>
      <c r="Q4" s="188"/>
      <c r="R4" s="188"/>
      <c r="S4" s="188"/>
      <c r="T4" s="188"/>
      <c r="U4" s="188"/>
      <c r="V4" s="188"/>
      <c r="W4" s="188"/>
      <c r="X4" s="188"/>
      <c r="Y4" s="188"/>
      <c r="Z4" s="188"/>
    </row>
    <row r="5" ht="21.75" customHeight="1" spans="1:26">
      <c r="A5" s="190" t="s">
        <v>118</v>
      </c>
      <c r="B5" s="191"/>
      <c r="C5" s="192"/>
      <c r="D5" s="188" t="s">
        <v>29</v>
      </c>
      <c r="E5" s="188" t="s">
        <v>32</v>
      </c>
      <c r="F5" s="188"/>
      <c r="G5" s="188"/>
      <c r="H5" s="188" t="s">
        <v>33</v>
      </c>
      <c r="I5" s="188"/>
      <c r="J5" s="188"/>
      <c r="K5" s="188" t="s">
        <v>34</v>
      </c>
      <c r="L5" s="188"/>
      <c r="M5" s="188"/>
      <c r="N5" s="190" t="s">
        <v>119</v>
      </c>
      <c r="O5" s="191"/>
      <c r="P5" s="192"/>
      <c r="Q5" s="188" t="s">
        <v>29</v>
      </c>
      <c r="R5" s="209" t="s">
        <v>32</v>
      </c>
      <c r="S5" s="210"/>
      <c r="T5" s="211"/>
      <c r="U5" s="209" t="s">
        <v>33</v>
      </c>
      <c r="V5" s="210"/>
      <c r="W5" s="188"/>
      <c r="X5" s="188" t="s">
        <v>34</v>
      </c>
      <c r="Y5" s="188"/>
      <c r="Z5" s="211"/>
    </row>
    <row r="6" ht="17.25" customHeight="1" spans="1:26">
      <c r="A6" s="193" t="s">
        <v>120</v>
      </c>
      <c r="B6" s="193" t="s">
        <v>121</v>
      </c>
      <c r="C6" s="194" t="s">
        <v>47</v>
      </c>
      <c r="D6" s="188"/>
      <c r="E6" s="188" t="s">
        <v>31</v>
      </c>
      <c r="F6" s="188" t="s">
        <v>48</v>
      </c>
      <c r="G6" s="188" t="s">
        <v>49</v>
      </c>
      <c r="H6" s="188" t="s">
        <v>31</v>
      </c>
      <c r="I6" s="188" t="s">
        <v>48</v>
      </c>
      <c r="J6" s="188" t="s">
        <v>49</v>
      </c>
      <c r="K6" s="188" t="s">
        <v>31</v>
      </c>
      <c r="L6" s="188" t="s">
        <v>48</v>
      </c>
      <c r="M6" s="188" t="s">
        <v>49</v>
      </c>
      <c r="N6" s="193" t="s">
        <v>120</v>
      </c>
      <c r="O6" s="193" t="s">
        <v>121</v>
      </c>
      <c r="P6" s="194" t="s">
        <v>47</v>
      </c>
      <c r="Q6" s="188"/>
      <c r="R6" s="188" t="s">
        <v>31</v>
      </c>
      <c r="S6" s="188" t="s">
        <v>48</v>
      </c>
      <c r="T6" s="188" t="s">
        <v>49</v>
      </c>
      <c r="U6" s="188" t="s">
        <v>31</v>
      </c>
      <c r="V6" s="188" t="s">
        <v>48</v>
      </c>
      <c r="W6" s="188" t="s">
        <v>49</v>
      </c>
      <c r="X6" s="188" t="s">
        <v>31</v>
      </c>
      <c r="Y6" s="188" t="s">
        <v>48</v>
      </c>
      <c r="Z6" s="213" t="s">
        <v>49</v>
      </c>
    </row>
    <row r="7" customHeight="1" spans="1:26">
      <c r="A7" s="195" t="s">
        <v>110</v>
      </c>
      <c r="B7" s="195" t="s">
        <v>111</v>
      </c>
      <c r="C7" s="196" t="s">
        <v>112</v>
      </c>
      <c r="D7" s="195" t="s">
        <v>113</v>
      </c>
      <c r="E7" s="197" t="s">
        <v>114</v>
      </c>
      <c r="F7" s="197" t="s">
        <v>115</v>
      </c>
      <c r="G7" s="197" t="s">
        <v>122</v>
      </c>
      <c r="H7" s="197" t="s">
        <v>123</v>
      </c>
      <c r="I7" s="197" t="s">
        <v>124</v>
      </c>
      <c r="J7" s="197" t="s">
        <v>125</v>
      </c>
      <c r="K7" s="197" t="s">
        <v>126</v>
      </c>
      <c r="L7" s="197" t="s">
        <v>127</v>
      </c>
      <c r="M7" s="197" t="s">
        <v>128</v>
      </c>
      <c r="N7" s="197" t="s">
        <v>129</v>
      </c>
      <c r="O7" s="197" t="s">
        <v>130</v>
      </c>
      <c r="P7" s="205" t="s">
        <v>131</v>
      </c>
      <c r="Q7" s="197" t="s">
        <v>132</v>
      </c>
      <c r="R7" s="197" t="s">
        <v>133</v>
      </c>
      <c r="S7" s="197" t="s">
        <v>134</v>
      </c>
      <c r="T7" s="197" t="s">
        <v>135</v>
      </c>
      <c r="U7" s="197" t="s">
        <v>136</v>
      </c>
      <c r="V7" s="197" t="s">
        <v>137</v>
      </c>
      <c r="W7" s="197" t="s">
        <v>138</v>
      </c>
      <c r="X7" s="197" t="s">
        <v>139</v>
      </c>
      <c r="Y7" s="214">
        <v>25</v>
      </c>
      <c r="Z7" s="215">
        <v>26</v>
      </c>
    </row>
    <row r="8" ht="17.25" customHeight="1" spans="1:26">
      <c r="A8" s="198" t="s">
        <v>140</v>
      </c>
      <c r="B8" s="198"/>
      <c r="C8" s="199" t="s">
        <v>141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142</v>
      </c>
      <c r="O8" s="13"/>
      <c r="P8" s="206" t="s">
        <v>143</v>
      </c>
      <c r="Q8" s="15">
        <v>289.587441</v>
      </c>
      <c r="R8" s="15">
        <v>289.587441</v>
      </c>
      <c r="S8" s="15">
        <v>289.587441</v>
      </c>
      <c r="T8" s="15"/>
      <c r="U8" s="15"/>
      <c r="V8" s="15"/>
      <c r="W8" s="15"/>
      <c r="X8" s="15"/>
      <c r="Y8" s="15"/>
      <c r="Z8" s="15"/>
    </row>
    <row r="9" ht="17.25" customHeight="1" spans="1:26">
      <c r="A9" s="200"/>
      <c r="B9" s="200" t="s">
        <v>144</v>
      </c>
      <c r="C9" s="200" t="s">
        <v>145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9"/>
      <c r="O9" s="169" t="s">
        <v>144</v>
      </c>
      <c r="P9" s="207" t="s">
        <v>146</v>
      </c>
      <c r="Q9" s="15">
        <v>83.304</v>
      </c>
      <c r="R9" s="15">
        <v>83.304</v>
      </c>
      <c r="S9" s="15">
        <v>83.304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200"/>
      <c r="B10" s="200" t="s">
        <v>147</v>
      </c>
      <c r="C10" s="200" t="s">
        <v>148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9"/>
      <c r="O10" s="169" t="s">
        <v>147</v>
      </c>
      <c r="P10" s="207" t="s">
        <v>149</v>
      </c>
      <c r="Q10" s="15">
        <v>64.056</v>
      </c>
      <c r="R10" s="15">
        <v>64.056</v>
      </c>
      <c r="S10" s="15">
        <v>64.056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98" t="s">
        <v>150</v>
      </c>
      <c r="B11" s="198"/>
      <c r="C11" s="199" t="s">
        <v>151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9"/>
      <c r="O11" s="169" t="s">
        <v>152</v>
      </c>
      <c r="P11" s="207" t="s">
        <v>153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7.25" customHeight="1" spans="1:26">
      <c r="A12" s="200"/>
      <c r="B12" s="200" t="s">
        <v>144</v>
      </c>
      <c r="C12" s="200" t="s">
        <v>154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9"/>
      <c r="O12" s="169" t="s">
        <v>155</v>
      </c>
      <c r="P12" s="207" t="s">
        <v>156</v>
      </c>
      <c r="Q12" s="15">
        <v>62.574</v>
      </c>
      <c r="R12" s="15">
        <v>62.574</v>
      </c>
      <c r="S12" s="15">
        <v>62.574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98" t="s">
        <v>157</v>
      </c>
      <c r="B13" s="198"/>
      <c r="C13" s="199" t="s">
        <v>158</v>
      </c>
      <c r="D13" s="15">
        <v>295.667001</v>
      </c>
      <c r="E13" s="15">
        <v>295.667001</v>
      </c>
      <c r="F13" s="15">
        <v>295.667001</v>
      </c>
      <c r="G13" s="15"/>
      <c r="H13" s="15"/>
      <c r="I13" s="15"/>
      <c r="J13" s="15"/>
      <c r="K13" s="15"/>
      <c r="L13" s="15"/>
      <c r="M13" s="15"/>
      <c r="N13" s="169"/>
      <c r="O13" s="169" t="s">
        <v>159</v>
      </c>
      <c r="P13" s="207" t="s">
        <v>160</v>
      </c>
      <c r="Q13" s="15">
        <v>32.1264</v>
      </c>
      <c r="R13" s="15">
        <v>32.1264</v>
      </c>
      <c r="S13" s="15">
        <v>32.1264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200"/>
      <c r="B14" s="200" t="s">
        <v>144</v>
      </c>
      <c r="C14" s="200" t="s">
        <v>143</v>
      </c>
      <c r="D14" s="15">
        <v>289.587441</v>
      </c>
      <c r="E14" s="15">
        <v>289.587441</v>
      </c>
      <c r="F14" s="15">
        <v>289.587441</v>
      </c>
      <c r="G14" s="15"/>
      <c r="H14" s="15"/>
      <c r="I14" s="15"/>
      <c r="J14" s="15"/>
      <c r="K14" s="15"/>
      <c r="L14" s="15"/>
      <c r="M14" s="15"/>
      <c r="N14" s="169"/>
      <c r="O14" s="169" t="s">
        <v>161</v>
      </c>
      <c r="P14" s="207" t="s">
        <v>162</v>
      </c>
      <c r="Q14" s="15">
        <v>16.0632</v>
      </c>
      <c r="R14" s="15">
        <v>16.0632</v>
      </c>
      <c r="S14" s="15">
        <v>16.0632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200"/>
      <c r="B15" s="200" t="s">
        <v>147</v>
      </c>
      <c r="C15" s="200" t="s">
        <v>163</v>
      </c>
      <c r="D15" s="15">
        <v>6.07956</v>
      </c>
      <c r="E15" s="15">
        <v>6.07956</v>
      </c>
      <c r="F15" s="15">
        <v>6.07956</v>
      </c>
      <c r="G15" s="15"/>
      <c r="H15" s="15"/>
      <c r="I15" s="15"/>
      <c r="J15" s="15"/>
      <c r="K15" s="15"/>
      <c r="L15" s="15"/>
      <c r="M15" s="15"/>
      <c r="N15" s="169"/>
      <c r="O15" s="169" t="s">
        <v>125</v>
      </c>
      <c r="P15" s="207" t="s">
        <v>164</v>
      </c>
      <c r="Q15" s="15">
        <v>8.008233</v>
      </c>
      <c r="R15" s="15">
        <v>8.008233</v>
      </c>
      <c r="S15" s="15">
        <v>8.008233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98" t="s">
        <v>165</v>
      </c>
      <c r="B16" s="198"/>
      <c r="C16" s="199" t="s">
        <v>166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69"/>
      <c r="O16" s="169" t="s">
        <v>127</v>
      </c>
      <c r="P16" s="207" t="s">
        <v>167</v>
      </c>
      <c r="Q16" s="15">
        <v>0.193848</v>
      </c>
      <c r="R16" s="15">
        <v>0.193848</v>
      </c>
      <c r="S16" s="15">
        <v>0.193848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200"/>
      <c r="B17" s="200" t="s">
        <v>147</v>
      </c>
      <c r="C17" s="200" t="s">
        <v>168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69"/>
      <c r="O17" s="169" t="s">
        <v>128</v>
      </c>
      <c r="P17" s="207" t="s">
        <v>92</v>
      </c>
      <c r="Q17" s="15">
        <v>23.26176</v>
      </c>
      <c r="R17" s="15">
        <v>23.26176</v>
      </c>
      <c r="S17" s="15">
        <v>23.26176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98" t="s">
        <v>169</v>
      </c>
      <c r="B18" s="198"/>
      <c r="C18" s="199" t="s">
        <v>170</v>
      </c>
      <c r="D18" s="15">
        <v>9.83424</v>
      </c>
      <c r="E18" s="15">
        <v>9.83424</v>
      </c>
      <c r="F18" s="15">
        <v>9.83424</v>
      </c>
      <c r="G18" s="15"/>
      <c r="H18" s="15"/>
      <c r="I18" s="15"/>
      <c r="J18" s="15"/>
      <c r="K18" s="15"/>
      <c r="L18" s="15"/>
      <c r="M18" s="15"/>
      <c r="N18" s="13" t="s">
        <v>171</v>
      </c>
      <c r="O18" s="13"/>
      <c r="P18" s="206" t="s">
        <v>163</v>
      </c>
      <c r="Q18" s="15">
        <v>6.07956</v>
      </c>
      <c r="R18" s="15">
        <v>6.07956</v>
      </c>
      <c r="S18" s="15">
        <v>6.07956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200"/>
      <c r="B19" s="200" t="s">
        <v>144</v>
      </c>
      <c r="C19" s="200" t="s">
        <v>172</v>
      </c>
      <c r="D19" s="15">
        <v>3.4092</v>
      </c>
      <c r="E19" s="15">
        <v>3.4092</v>
      </c>
      <c r="F19" s="15">
        <v>3.4092</v>
      </c>
      <c r="G19" s="15"/>
      <c r="H19" s="15"/>
      <c r="I19" s="15"/>
      <c r="J19" s="15"/>
      <c r="K19" s="15"/>
      <c r="L19" s="15"/>
      <c r="M19" s="15"/>
      <c r="N19" s="169"/>
      <c r="O19" s="169" t="s">
        <v>144</v>
      </c>
      <c r="P19" s="207" t="s">
        <v>173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200"/>
      <c r="B20" s="200" t="s">
        <v>174</v>
      </c>
      <c r="C20" s="200" t="s">
        <v>175</v>
      </c>
      <c r="D20" s="15">
        <v>6.42504</v>
      </c>
      <c r="E20" s="15">
        <v>6.42504</v>
      </c>
      <c r="F20" s="15">
        <v>6.42504</v>
      </c>
      <c r="G20" s="15"/>
      <c r="H20" s="15"/>
      <c r="I20" s="15"/>
      <c r="J20" s="15"/>
      <c r="K20" s="15"/>
      <c r="L20" s="15"/>
      <c r="M20" s="15"/>
      <c r="N20" s="169"/>
      <c r="O20" s="169" t="s">
        <v>132</v>
      </c>
      <c r="P20" s="207" t="s">
        <v>176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20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9"/>
      <c r="O21" s="169" t="s">
        <v>177</v>
      </c>
      <c r="P21" s="207" t="s">
        <v>178</v>
      </c>
      <c r="Q21" s="15">
        <v>3.87696</v>
      </c>
      <c r="R21" s="15">
        <v>3.87696</v>
      </c>
      <c r="S21" s="15">
        <v>3.87696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201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9"/>
      <c r="O22" s="169" t="s">
        <v>179</v>
      </c>
      <c r="P22" s="207" t="s">
        <v>180</v>
      </c>
      <c r="Q22" s="15">
        <v>2.0826</v>
      </c>
      <c r="R22" s="15">
        <v>2.0826</v>
      </c>
      <c r="S22" s="15">
        <v>2.0826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20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9"/>
      <c r="O23" s="169" t="s">
        <v>181</v>
      </c>
      <c r="P23" s="207" t="s">
        <v>182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20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9"/>
      <c r="O24" s="169" t="s">
        <v>183</v>
      </c>
      <c r="P24" s="207" t="s">
        <v>184</v>
      </c>
      <c r="Q24" s="15">
        <v>0.12</v>
      </c>
      <c r="R24" s="15">
        <v>0.12</v>
      </c>
      <c r="S24" s="15">
        <v>0.12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201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185</v>
      </c>
      <c r="O25" s="13"/>
      <c r="P25" s="206" t="s">
        <v>170</v>
      </c>
      <c r="Q25" s="15">
        <v>9.83424</v>
      </c>
      <c r="R25" s="15">
        <v>9.83424</v>
      </c>
      <c r="S25" s="15">
        <v>9.83424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201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9"/>
      <c r="O26" s="169" t="s">
        <v>147</v>
      </c>
      <c r="P26" s="207" t="s">
        <v>186</v>
      </c>
      <c r="Q26" s="15">
        <v>6.42504</v>
      </c>
      <c r="R26" s="15">
        <v>6.42504</v>
      </c>
      <c r="S26" s="15">
        <v>6.42504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20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9"/>
      <c r="O27" s="169" t="s">
        <v>174</v>
      </c>
      <c r="P27" s="207" t="s">
        <v>187</v>
      </c>
      <c r="Q27" s="15">
        <v>3.4092</v>
      </c>
      <c r="R27" s="15">
        <v>3.4092</v>
      </c>
      <c r="S27" s="15">
        <v>3.4092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201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9"/>
      <c r="O28" s="169" t="s">
        <v>161</v>
      </c>
      <c r="P28" s="207" t="s">
        <v>188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201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 t="s">
        <v>189</v>
      </c>
      <c r="O29" s="13"/>
      <c r="P29" s="206" t="s">
        <v>190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20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69"/>
      <c r="O30" s="169" t="s">
        <v>147</v>
      </c>
      <c r="P30" s="207" t="s">
        <v>191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0.25" customHeight="1" spans="1:26">
      <c r="A31" s="202" t="s">
        <v>23</v>
      </c>
      <c r="B31" s="203"/>
      <c r="C31" s="204"/>
      <c r="D31" s="15">
        <v>305.501241</v>
      </c>
      <c r="E31" s="15">
        <v>305.501241</v>
      </c>
      <c r="F31" s="15">
        <v>305.501241</v>
      </c>
      <c r="G31" s="15"/>
      <c r="H31" s="15"/>
      <c r="I31" s="15"/>
      <c r="J31" s="15"/>
      <c r="K31" s="15"/>
      <c r="L31" s="15"/>
      <c r="M31" s="15"/>
      <c r="N31" s="208" t="s">
        <v>23</v>
      </c>
      <c r="O31" s="208"/>
      <c r="P31" s="206"/>
      <c r="Q31" s="15">
        <v>305.501241</v>
      </c>
      <c r="R31" s="15">
        <v>305.501241</v>
      </c>
      <c r="S31" s="15">
        <v>305.501241</v>
      </c>
      <c r="T31" s="15"/>
      <c r="U31" s="15"/>
      <c r="V31" s="15"/>
      <c r="W31" s="15"/>
      <c r="X31" s="15"/>
      <c r="Y31" s="15"/>
      <c r="Z31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1:C31"/>
    <mergeCell ref="N31:P31"/>
    <mergeCell ref="D5:D6"/>
    <mergeCell ref="Q5:Q6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9"/>
      <c r="B1" s="179"/>
      <c r="C1" s="80"/>
      <c r="F1" s="180" t="s">
        <v>192</v>
      </c>
    </row>
    <row r="2" ht="25.5" customHeight="1" spans="1:6">
      <c r="A2" s="181" t="s">
        <v>193</v>
      </c>
      <c r="B2" s="181"/>
      <c r="C2" s="181"/>
      <c r="D2" s="181"/>
      <c r="E2" s="181"/>
      <c r="F2" s="181"/>
    </row>
    <row r="3" ht="15.75" customHeight="1" spans="1:6">
      <c r="A3" s="4" t="str">
        <f>"单位名称："&amp;"罗平县大水井卫生院"</f>
        <v>单位名称：罗平县大水井卫生院</v>
      </c>
      <c r="B3" s="179"/>
      <c r="C3" s="80"/>
      <c r="F3" s="290" t="s">
        <v>2</v>
      </c>
    </row>
    <row r="4" ht="19.5" customHeight="1" spans="1:6">
      <c r="A4" s="9" t="s">
        <v>194</v>
      </c>
      <c r="B4" s="10" t="s">
        <v>195</v>
      </c>
      <c r="C4" s="10" t="s">
        <v>196</v>
      </c>
      <c r="D4" s="10"/>
      <c r="E4" s="10"/>
      <c r="F4" s="10" t="s">
        <v>176</v>
      </c>
    </row>
    <row r="5" ht="19.5" customHeight="1" spans="1:6">
      <c r="A5" s="9"/>
      <c r="B5" s="10"/>
      <c r="C5" s="66" t="s">
        <v>31</v>
      </c>
      <c r="D5" s="66" t="s">
        <v>197</v>
      </c>
      <c r="E5" s="66" t="s">
        <v>198</v>
      </c>
      <c r="F5" s="10"/>
    </row>
    <row r="6" ht="18.75" customHeight="1" spans="1:6">
      <c r="A6" s="182">
        <v>1</v>
      </c>
      <c r="B6" s="182">
        <v>2</v>
      </c>
      <c r="C6" s="183">
        <v>3</v>
      </c>
      <c r="D6" s="182">
        <v>4</v>
      </c>
      <c r="E6" s="182">
        <v>5</v>
      </c>
      <c r="F6" s="182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showZeros="0" topLeftCell="A3" workbookViewId="0">
      <selection activeCell="A9" sqref="$A9:$XFD9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8"/>
      <c r="D1" s="159"/>
      <c r="E1" s="159"/>
      <c r="F1" s="159"/>
      <c r="G1" s="159"/>
      <c r="H1" s="160"/>
      <c r="I1" s="160"/>
      <c r="K1" s="160"/>
      <c r="L1" s="160"/>
      <c r="M1" s="160"/>
      <c r="P1" s="160"/>
      <c r="T1" s="160"/>
      <c r="X1" s="158"/>
      <c r="Z1" s="53" t="s">
        <v>200</v>
      </c>
    </row>
    <row r="2" ht="26.25" customHeight="1" spans="1:26">
      <c r="A2" s="50" t="s">
        <v>201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"单位名称："&amp;"罗平县大水井卫生院"</f>
        <v>单位名称：罗平县大水井卫生院</v>
      </c>
      <c r="B3" s="161"/>
      <c r="C3" s="161"/>
      <c r="D3" s="161"/>
      <c r="E3" s="161"/>
      <c r="F3" s="161"/>
      <c r="G3" s="161"/>
      <c r="H3" s="162"/>
      <c r="I3" s="162"/>
      <c r="J3" s="6"/>
      <c r="K3" s="162"/>
      <c r="L3" s="162"/>
      <c r="M3" s="162"/>
      <c r="N3" s="6"/>
      <c r="O3" s="6"/>
      <c r="P3" s="162"/>
      <c r="Q3" s="6"/>
      <c r="R3" s="6"/>
      <c r="S3" s="6"/>
      <c r="T3" s="162"/>
      <c r="X3" s="158"/>
      <c r="Z3" s="291" t="s">
        <v>2</v>
      </c>
    </row>
    <row r="4" ht="18" customHeight="1" spans="1:26">
      <c r="A4" s="163" t="s">
        <v>202</v>
      </c>
      <c r="B4" s="163" t="s">
        <v>203</v>
      </c>
      <c r="C4" s="163" t="s">
        <v>204</v>
      </c>
      <c r="D4" s="163" t="s">
        <v>205</v>
      </c>
      <c r="E4" s="163" t="s">
        <v>206</v>
      </c>
      <c r="F4" s="163" t="s">
        <v>207</v>
      </c>
      <c r="G4" s="163" t="s">
        <v>208</v>
      </c>
      <c r="H4" s="130" t="s">
        <v>209</v>
      </c>
      <c r="I4" s="130" t="s">
        <v>209</v>
      </c>
      <c r="J4" s="10"/>
      <c r="K4" s="130"/>
      <c r="L4" s="130"/>
      <c r="M4" s="130"/>
      <c r="N4" s="10"/>
      <c r="O4" s="10"/>
      <c r="P4" s="130"/>
      <c r="Q4" s="10"/>
      <c r="R4" s="10"/>
      <c r="S4" s="10"/>
      <c r="T4" s="176" t="s">
        <v>35</v>
      </c>
      <c r="U4" s="130" t="s">
        <v>36</v>
      </c>
      <c r="V4" s="130"/>
      <c r="W4" s="130"/>
      <c r="X4" s="130"/>
      <c r="Y4" s="130"/>
      <c r="Z4" s="130"/>
    </row>
    <row r="5" ht="18" customHeight="1" spans="1:26">
      <c r="A5" s="164"/>
      <c r="B5" s="165"/>
      <c r="C5" s="164"/>
      <c r="D5" s="164"/>
      <c r="E5" s="164"/>
      <c r="F5" s="164"/>
      <c r="G5" s="164"/>
      <c r="H5" s="130" t="s">
        <v>210</v>
      </c>
      <c r="I5" s="130" t="s">
        <v>32</v>
      </c>
      <c r="J5" s="10"/>
      <c r="K5" s="130"/>
      <c r="L5" s="130"/>
      <c r="M5" s="130"/>
      <c r="N5" s="10"/>
      <c r="O5" s="10"/>
      <c r="P5" s="130"/>
      <c r="Q5" s="10" t="s">
        <v>211</v>
      </c>
      <c r="R5" s="10"/>
      <c r="S5" s="10"/>
      <c r="T5" s="163" t="s">
        <v>35</v>
      </c>
      <c r="U5" s="130" t="s">
        <v>36</v>
      </c>
      <c r="V5" s="176" t="s">
        <v>37</v>
      </c>
      <c r="W5" s="130" t="s">
        <v>36</v>
      </c>
      <c r="X5" s="176" t="s">
        <v>39</v>
      </c>
      <c r="Y5" s="176" t="s">
        <v>40</v>
      </c>
      <c r="Z5" s="174" t="s">
        <v>41</v>
      </c>
    </row>
    <row r="6" customHeight="1" spans="1:26">
      <c r="A6" s="166"/>
      <c r="B6" s="166"/>
      <c r="C6" s="166"/>
      <c r="D6" s="166"/>
      <c r="E6" s="166"/>
      <c r="F6" s="166"/>
      <c r="G6" s="166"/>
      <c r="H6" s="166"/>
      <c r="I6" s="173" t="s">
        <v>212</v>
      </c>
      <c r="J6" s="174" t="s">
        <v>213</v>
      </c>
      <c r="K6" s="163" t="s">
        <v>214</v>
      </c>
      <c r="L6" s="163" t="s">
        <v>215</v>
      </c>
      <c r="M6" s="163" t="s">
        <v>216</v>
      </c>
      <c r="N6" s="163" t="s">
        <v>217</v>
      </c>
      <c r="O6" s="163" t="s">
        <v>33</v>
      </c>
      <c r="P6" s="163" t="s">
        <v>34</v>
      </c>
      <c r="Q6" s="163" t="s">
        <v>32</v>
      </c>
      <c r="R6" s="163" t="s">
        <v>33</v>
      </c>
      <c r="S6" s="163" t="s">
        <v>34</v>
      </c>
      <c r="T6" s="166"/>
      <c r="U6" s="163" t="s">
        <v>31</v>
      </c>
      <c r="V6" s="163" t="s">
        <v>37</v>
      </c>
      <c r="W6" s="163" t="s">
        <v>218</v>
      </c>
      <c r="X6" s="163" t="s">
        <v>39</v>
      </c>
      <c r="Y6" s="163" t="s">
        <v>40</v>
      </c>
      <c r="Z6" s="163" t="s">
        <v>41</v>
      </c>
    </row>
    <row r="7" ht="37.5" customHeight="1" spans="1:26">
      <c r="A7" s="167"/>
      <c r="B7" s="167"/>
      <c r="C7" s="167"/>
      <c r="D7" s="167"/>
      <c r="E7" s="167"/>
      <c r="F7" s="167"/>
      <c r="G7" s="167"/>
      <c r="H7" s="167"/>
      <c r="I7" s="52" t="s">
        <v>31</v>
      </c>
      <c r="J7" s="52" t="s">
        <v>219</v>
      </c>
      <c r="K7" s="175" t="s">
        <v>213</v>
      </c>
      <c r="L7" s="175" t="s">
        <v>215</v>
      </c>
      <c r="M7" s="175" t="s">
        <v>216</v>
      </c>
      <c r="N7" s="175" t="s">
        <v>217</v>
      </c>
      <c r="O7" s="175" t="s">
        <v>217</v>
      </c>
      <c r="P7" s="175" t="s">
        <v>217</v>
      </c>
      <c r="Q7" s="175" t="s">
        <v>215</v>
      </c>
      <c r="R7" s="175" t="s">
        <v>216</v>
      </c>
      <c r="S7" s="175" t="s">
        <v>217</v>
      </c>
      <c r="T7" s="175" t="s">
        <v>35</v>
      </c>
      <c r="U7" s="175" t="s">
        <v>31</v>
      </c>
      <c r="V7" s="175" t="s">
        <v>37</v>
      </c>
      <c r="W7" s="175" t="s">
        <v>218</v>
      </c>
      <c r="X7" s="175" t="s">
        <v>39</v>
      </c>
      <c r="Y7" s="175" t="s">
        <v>40</v>
      </c>
      <c r="Z7" s="175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7">
        <v>25</v>
      </c>
      <c r="Z8" s="178">
        <v>26</v>
      </c>
    </row>
    <row r="9" ht="21" customHeight="1" outlineLevel="1" spans="1:26">
      <c r="A9" s="13" t="s">
        <v>43</v>
      </c>
      <c r="B9" s="168"/>
      <c r="C9" s="168"/>
      <c r="D9" s="168"/>
      <c r="E9" s="168"/>
      <c r="F9" s="168"/>
      <c r="G9" s="168"/>
      <c r="H9" s="15">
        <v>305.501241</v>
      </c>
      <c r="I9" s="15">
        <v>305.501241</v>
      </c>
      <c r="J9" s="15"/>
      <c r="K9" s="15"/>
      <c r="L9" s="15"/>
      <c r="M9" s="15"/>
      <c r="N9" s="15">
        <v>305.501241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9" t="s">
        <v>43</v>
      </c>
      <c r="B10" s="13" t="s">
        <v>220</v>
      </c>
      <c r="C10" s="13" t="s">
        <v>221</v>
      </c>
      <c r="D10" s="13" t="s">
        <v>75</v>
      </c>
      <c r="E10" s="13" t="s">
        <v>76</v>
      </c>
      <c r="F10" s="13" t="s">
        <v>222</v>
      </c>
      <c r="G10" s="13" t="s">
        <v>146</v>
      </c>
      <c r="H10" s="15">
        <v>78.4116</v>
      </c>
      <c r="I10" s="15">
        <v>78.4116</v>
      </c>
      <c r="J10" s="15"/>
      <c r="K10" s="15"/>
      <c r="L10" s="15"/>
      <c r="M10" s="15"/>
      <c r="N10" s="15">
        <v>78.4116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9" t="s">
        <v>43</v>
      </c>
      <c r="B11" s="13" t="s">
        <v>220</v>
      </c>
      <c r="C11" s="13" t="s">
        <v>221</v>
      </c>
      <c r="D11" s="13" t="s">
        <v>79</v>
      </c>
      <c r="E11" s="13" t="s">
        <v>80</v>
      </c>
      <c r="F11" s="13" t="s">
        <v>222</v>
      </c>
      <c r="G11" s="13" t="s">
        <v>146</v>
      </c>
      <c r="H11" s="15">
        <v>4.8924</v>
      </c>
      <c r="I11" s="15">
        <v>4.8924</v>
      </c>
      <c r="J11" s="15"/>
      <c r="K11" s="15"/>
      <c r="L11" s="15"/>
      <c r="M11" s="15"/>
      <c r="N11" s="15">
        <v>4.8924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9" t="s">
        <v>43</v>
      </c>
      <c r="B12" s="13" t="s">
        <v>220</v>
      </c>
      <c r="C12" s="13" t="s">
        <v>221</v>
      </c>
      <c r="D12" s="13" t="s">
        <v>75</v>
      </c>
      <c r="E12" s="13" t="s">
        <v>76</v>
      </c>
      <c r="F12" s="13" t="s">
        <v>223</v>
      </c>
      <c r="G12" s="13" t="s">
        <v>149</v>
      </c>
      <c r="H12" s="15">
        <v>49.0596</v>
      </c>
      <c r="I12" s="15">
        <v>49.0596</v>
      </c>
      <c r="J12" s="15"/>
      <c r="K12" s="15"/>
      <c r="L12" s="15"/>
      <c r="M12" s="15"/>
      <c r="N12" s="15">
        <v>49.0596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9" t="s">
        <v>43</v>
      </c>
      <c r="B13" s="13" t="s">
        <v>220</v>
      </c>
      <c r="C13" s="13" t="s">
        <v>221</v>
      </c>
      <c r="D13" s="13" t="s">
        <v>79</v>
      </c>
      <c r="E13" s="13" t="s">
        <v>80</v>
      </c>
      <c r="F13" s="13" t="s">
        <v>223</v>
      </c>
      <c r="G13" s="13" t="s">
        <v>149</v>
      </c>
      <c r="H13" s="15">
        <v>2.3964</v>
      </c>
      <c r="I13" s="15">
        <v>2.3964</v>
      </c>
      <c r="J13" s="15"/>
      <c r="K13" s="15"/>
      <c r="L13" s="15"/>
      <c r="M13" s="15"/>
      <c r="N13" s="15">
        <v>2.3964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9" t="s">
        <v>43</v>
      </c>
      <c r="B14" s="13" t="s">
        <v>220</v>
      </c>
      <c r="C14" s="13" t="s">
        <v>221</v>
      </c>
      <c r="D14" s="13" t="s">
        <v>75</v>
      </c>
      <c r="E14" s="13" t="s">
        <v>76</v>
      </c>
      <c r="F14" s="13" t="s">
        <v>224</v>
      </c>
      <c r="G14" s="13" t="s">
        <v>156</v>
      </c>
      <c r="H14" s="15">
        <v>6.5343</v>
      </c>
      <c r="I14" s="15">
        <v>6.5343</v>
      </c>
      <c r="J14" s="15"/>
      <c r="K14" s="15"/>
      <c r="L14" s="15"/>
      <c r="M14" s="15"/>
      <c r="N14" s="15">
        <v>6.5343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9" t="s">
        <v>43</v>
      </c>
      <c r="B15" s="13" t="s">
        <v>220</v>
      </c>
      <c r="C15" s="13" t="s">
        <v>221</v>
      </c>
      <c r="D15" s="13" t="s">
        <v>79</v>
      </c>
      <c r="E15" s="13" t="s">
        <v>80</v>
      </c>
      <c r="F15" s="13" t="s">
        <v>224</v>
      </c>
      <c r="G15" s="13" t="s">
        <v>156</v>
      </c>
      <c r="H15" s="15">
        <v>0.4077</v>
      </c>
      <c r="I15" s="15">
        <v>0.4077</v>
      </c>
      <c r="J15" s="15"/>
      <c r="K15" s="15"/>
      <c r="L15" s="15"/>
      <c r="M15" s="15"/>
      <c r="N15" s="15">
        <v>0.4077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9" t="s">
        <v>43</v>
      </c>
      <c r="B16" s="13" t="s">
        <v>220</v>
      </c>
      <c r="C16" s="13" t="s">
        <v>221</v>
      </c>
      <c r="D16" s="13" t="s">
        <v>75</v>
      </c>
      <c r="E16" s="13" t="s">
        <v>76</v>
      </c>
      <c r="F16" s="13" t="s">
        <v>224</v>
      </c>
      <c r="G16" s="13" t="s">
        <v>156</v>
      </c>
      <c r="H16" s="15">
        <v>19.134</v>
      </c>
      <c r="I16" s="15">
        <v>19.134</v>
      </c>
      <c r="J16" s="15"/>
      <c r="K16" s="15"/>
      <c r="L16" s="15"/>
      <c r="M16" s="15"/>
      <c r="N16" s="15">
        <v>19.134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9" t="s">
        <v>43</v>
      </c>
      <c r="B17" s="13" t="s">
        <v>220</v>
      </c>
      <c r="C17" s="13" t="s">
        <v>221</v>
      </c>
      <c r="D17" s="13" t="s">
        <v>79</v>
      </c>
      <c r="E17" s="13" t="s">
        <v>80</v>
      </c>
      <c r="F17" s="13" t="s">
        <v>224</v>
      </c>
      <c r="G17" s="13" t="s">
        <v>156</v>
      </c>
      <c r="H17" s="15">
        <v>0.822</v>
      </c>
      <c r="I17" s="15">
        <v>0.822</v>
      </c>
      <c r="J17" s="15"/>
      <c r="K17" s="15"/>
      <c r="L17" s="15"/>
      <c r="M17" s="15"/>
      <c r="N17" s="15">
        <v>0.822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9" t="s">
        <v>43</v>
      </c>
      <c r="B18" s="13" t="s">
        <v>220</v>
      </c>
      <c r="C18" s="13" t="s">
        <v>221</v>
      </c>
      <c r="D18" s="13" t="s">
        <v>75</v>
      </c>
      <c r="E18" s="13" t="s">
        <v>76</v>
      </c>
      <c r="F18" s="13" t="s">
        <v>223</v>
      </c>
      <c r="G18" s="13" t="s">
        <v>149</v>
      </c>
      <c r="H18" s="15">
        <v>12</v>
      </c>
      <c r="I18" s="15">
        <v>12</v>
      </c>
      <c r="J18" s="15"/>
      <c r="K18" s="15"/>
      <c r="L18" s="15"/>
      <c r="M18" s="15"/>
      <c r="N18" s="15">
        <v>12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9" t="s">
        <v>43</v>
      </c>
      <c r="B19" s="13" t="s">
        <v>220</v>
      </c>
      <c r="C19" s="13" t="s">
        <v>221</v>
      </c>
      <c r="D19" s="13" t="s">
        <v>79</v>
      </c>
      <c r="E19" s="13" t="s">
        <v>80</v>
      </c>
      <c r="F19" s="13" t="s">
        <v>223</v>
      </c>
      <c r="G19" s="13" t="s">
        <v>149</v>
      </c>
      <c r="H19" s="15">
        <v>0.6</v>
      </c>
      <c r="I19" s="15">
        <v>0.6</v>
      </c>
      <c r="J19" s="15"/>
      <c r="K19" s="15"/>
      <c r="L19" s="15"/>
      <c r="M19" s="15"/>
      <c r="N19" s="15">
        <v>0.6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9" t="s">
        <v>43</v>
      </c>
      <c r="B20" s="13" t="s">
        <v>220</v>
      </c>
      <c r="C20" s="13" t="s">
        <v>221</v>
      </c>
      <c r="D20" s="13" t="s">
        <v>75</v>
      </c>
      <c r="E20" s="13" t="s">
        <v>76</v>
      </c>
      <c r="F20" s="13" t="s">
        <v>224</v>
      </c>
      <c r="G20" s="13" t="s">
        <v>156</v>
      </c>
      <c r="H20" s="15">
        <v>34.176</v>
      </c>
      <c r="I20" s="15">
        <v>34.176</v>
      </c>
      <c r="J20" s="15"/>
      <c r="K20" s="15"/>
      <c r="L20" s="15"/>
      <c r="M20" s="15"/>
      <c r="N20" s="15">
        <v>34.176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9" t="s">
        <v>43</v>
      </c>
      <c r="B21" s="13" t="s">
        <v>220</v>
      </c>
      <c r="C21" s="13" t="s">
        <v>221</v>
      </c>
      <c r="D21" s="13" t="s">
        <v>79</v>
      </c>
      <c r="E21" s="13" t="s">
        <v>80</v>
      </c>
      <c r="F21" s="13" t="s">
        <v>224</v>
      </c>
      <c r="G21" s="13" t="s">
        <v>156</v>
      </c>
      <c r="H21" s="15">
        <v>1.5</v>
      </c>
      <c r="I21" s="15">
        <v>1.5</v>
      </c>
      <c r="J21" s="15"/>
      <c r="K21" s="15"/>
      <c r="L21" s="15"/>
      <c r="M21" s="15"/>
      <c r="N21" s="15">
        <v>1.5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9" t="s">
        <v>43</v>
      </c>
      <c r="B22" s="13" t="s">
        <v>225</v>
      </c>
      <c r="C22" s="13" t="s">
        <v>148</v>
      </c>
      <c r="D22" s="13" t="s">
        <v>63</v>
      </c>
      <c r="E22" s="13" t="s">
        <v>64</v>
      </c>
      <c r="F22" s="13" t="s">
        <v>226</v>
      </c>
      <c r="G22" s="13" t="s">
        <v>160</v>
      </c>
      <c r="H22" s="15">
        <v>32.1264</v>
      </c>
      <c r="I22" s="15">
        <v>32.1264</v>
      </c>
      <c r="J22" s="15"/>
      <c r="K22" s="15"/>
      <c r="L22" s="15"/>
      <c r="M22" s="15"/>
      <c r="N22" s="15">
        <v>32.1264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9" t="s">
        <v>43</v>
      </c>
      <c r="B23" s="13" t="s">
        <v>227</v>
      </c>
      <c r="C23" s="13" t="s">
        <v>228</v>
      </c>
      <c r="D23" s="13" t="s">
        <v>65</v>
      </c>
      <c r="E23" s="13" t="s">
        <v>66</v>
      </c>
      <c r="F23" s="13" t="s">
        <v>229</v>
      </c>
      <c r="G23" s="13" t="s">
        <v>162</v>
      </c>
      <c r="H23" s="15">
        <v>16.0632</v>
      </c>
      <c r="I23" s="15">
        <v>16.0632</v>
      </c>
      <c r="J23" s="15"/>
      <c r="K23" s="15"/>
      <c r="L23" s="15"/>
      <c r="M23" s="15"/>
      <c r="N23" s="15">
        <v>16.0632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9" t="s">
        <v>43</v>
      </c>
      <c r="B24" s="13" t="s">
        <v>225</v>
      </c>
      <c r="C24" s="13" t="s">
        <v>148</v>
      </c>
      <c r="D24" s="13" t="s">
        <v>83</v>
      </c>
      <c r="E24" s="13" t="s">
        <v>84</v>
      </c>
      <c r="F24" s="13" t="s">
        <v>230</v>
      </c>
      <c r="G24" s="13" t="s">
        <v>164</v>
      </c>
      <c r="H24" s="15">
        <v>7.459724</v>
      </c>
      <c r="I24" s="15">
        <v>7.459724</v>
      </c>
      <c r="J24" s="15"/>
      <c r="K24" s="15"/>
      <c r="L24" s="15"/>
      <c r="M24" s="15"/>
      <c r="N24" s="15">
        <v>7.459724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9" t="s">
        <v>43</v>
      </c>
      <c r="B25" s="13" t="s">
        <v>225</v>
      </c>
      <c r="C25" s="13" t="s">
        <v>148</v>
      </c>
      <c r="D25" s="13" t="s">
        <v>85</v>
      </c>
      <c r="E25" s="13" t="s">
        <v>86</v>
      </c>
      <c r="F25" s="13" t="s">
        <v>231</v>
      </c>
      <c r="G25" s="13" t="s">
        <v>167</v>
      </c>
      <c r="H25" s="15">
        <v>0.193848</v>
      </c>
      <c r="I25" s="15">
        <v>0.193848</v>
      </c>
      <c r="J25" s="15"/>
      <c r="K25" s="15"/>
      <c r="L25" s="15"/>
      <c r="M25" s="15"/>
      <c r="N25" s="15">
        <v>0.193848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9" t="s">
        <v>43</v>
      </c>
      <c r="B26" s="13" t="s">
        <v>225</v>
      </c>
      <c r="C26" s="13" t="s">
        <v>148</v>
      </c>
      <c r="D26" s="13" t="s">
        <v>83</v>
      </c>
      <c r="E26" s="13" t="s">
        <v>84</v>
      </c>
      <c r="F26" s="13" t="s">
        <v>230</v>
      </c>
      <c r="G26" s="13" t="s">
        <v>164</v>
      </c>
      <c r="H26" s="15">
        <v>0.548509</v>
      </c>
      <c r="I26" s="15">
        <v>0.548509</v>
      </c>
      <c r="J26" s="15"/>
      <c r="K26" s="15"/>
      <c r="L26" s="15"/>
      <c r="M26" s="15"/>
      <c r="N26" s="15">
        <v>0.548509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9" t="s">
        <v>43</v>
      </c>
      <c r="B27" s="13" t="s">
        <v>232</v>
      </c>
      <c r="C27" s="13" t="s">
        <v>92</v>
      </c>
      <c r="D27" s="13" t="s">
        <v>91</v>
      </c>
      <c r="E27" s="13" t="s">
        <v>92</v>
      </c>
      <c r="F27" s="13" t="s">
        <v>233</v>
      </c>
      <c r="G27" s="13" t="s">
        <v>92</v>
      </c>
      <c r="H27" s="15">
        <v>23.26176</v>
      </c>
      <c r="I27" s="15">
        <v>23.26176</v>
      </c>
      <c r="J27" s="15"/>
      <c r="K27" s="15"/>
      <c r="L27" s="15"/>
      <c r="M27" s="15"/>
      <c r="N27" s="15">
        <v>23.26176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9" t="s">
        <v>43</v>
      </c>
      <c r="B28" s="13" t="s">
        <v>234</v>
      </c>
      <c r="C28" s="13" t="s">
        <v>178</v>
      </c>
      <c r="D28" s="13" t="s">
        <v>75</v>
      </c>
      <c r="E28" s="13" t="s">
        <v>76</v>
      </c>
      <c r="F28" s="13" t="s">
        <v>235</v>
      </c>
      <c r="G28" s="13" t="s">
        <v>178</v>
      </c>
      <c r="H28" s="15">
        <v>3.674206</v>
      </c>
      <c r="I28" s="15">
        <v>3.674206</v>
      </c>
      <c r="J28" s="15"/>
      <c r="K28" s="15"/>
      <c r="L28" s="15"/>
      <c r="M28" s="15"/>
      <c r="N28" s="15">
        <v>3.674206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69" t="s">
        <v>43</v>
      </c>
      <c r="B29" s="13" t="s">
        <v>234</v>
      </c>
      <c r="C29" s="13" t="s">
        <v>178</v>
      </c>
      <c r="D29" s="13" t="s">
        <v>79</v>
      </c>
      <c r="E29" s="13" t="s">
        <v>80</v>
      </c>
      <c r="F29" s="13" t="s">
        <v>235</v>
      </c>
      <c r="G29" s="13" t="s">
        <v>178</v>
      </c>
      <c r="H29" s="15">
        <v>0.202754</v>
      </c>
      <c r="I29" s="15">
        <v>0.202754</v>
      </c>
      <c r="J29" s="15"/>
      <c r="K29" s="15"/>
      <c r="L29" s="15"/>
      <c r="M29" s="15"/>
      <c r="N29" s="15">
        <v>0.202754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69" t="s">
        <v>43</v>
      </c>
      <c r="B30" s="13" t="s">
        <v>236</v>
      </c>
      <c r="C30" s="13" t="s">
        <v>237</v>
      </c>
      <c r="D30" s="13" t="s">
        <v>75</v>
      </c>
      <c r="E30" s="13" t="s">
        <v>76</v>
      </c>
      <c r="F30" s="13" t="s">
        <v>238</v>
      </c>
      <c r="G30" s="13" t="s">
        <v>180</v>
      </c>
      <c r="H30" s="15">
        <v>1.96029</v>
      </c>
      <c r="I30" s="15">
        <v>1.96029</v>
      </c>
      <c r="J30" s="15"/>
      <c r="K30" s="15"/>
      <c r="L30" s="15"/>
      <c r="M30" s="15"/>
      <c r="N30" s="15">
        <v>1.96029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69" t="s">
        <v>43</v>
      </c>
      <c r="B31" s="13" t="s">
        <v>236</v>
      </c>
      <c r="C31" s="13" t="s">
        <v>237</v>
      </c>
      <c r="D31" s="13" t="s">
        <v>79</v>
      </c>
      <c r="E31" s="13" t="s">
        <v>80</v>
      </c>
      <c r="F31" s="13" t="s">
        <v>238</v>
      </c>
      <c r="G31" s="13" t="s">
        <v>180</v>
      </c>
      <c r="H31" s="15">
        <v>0.12231</v>
      </c>
      <c r="I31" s="15">
        <v>0.12231</v>
      </c>
      <c r="J31" s="15"/>
      <c r="K31" s="15"/>
      <c r="L31" s="15"/>
      <c r="M31" s="15"/>
      <c r="N31" s="15">
        <v>0.12231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69" t="s">
        <v>43</v>
      </c>
      <c r="B32" s="13" t="s">
        <v>236</v>
      </c>
      <c r="C32" s="13" t="s">
        <v>237</v>
      </c>
      <c r="D32" s="13" t="s">
        <v>61</v>
      </c>
      <c r="E32" s="13" t="s">
        <v>62</v>
      </c>
      <c r="F32" s="13" t="s">
        <v>239</v>
      </c>
      <c r="G32" s="13" t="s">
        <v>184</v>
      </c>
      <c r="H32" s="15">
        <v>0.12</v>
      </c>
      <c r="I32" s="15">
        <v>0.12</v>
      </c>
      <c r="J32" s="15"/>
      <c r="K32" s="15"/>
      <c r="L32" s="15"/>
      <c r="M32" s="15"/>
      <c r="N32" s="15">
        <v>0.12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69" t="s">
        <v>43</v>
      </c>
      <c r="B33" s="13" t="s">
        <v>240</v>
      </c>
      <c r="C33" s="13" t="s">
        <v>170</v>
      </c>
      <c r="D33" s="13" t="s">
        <v>61</v>
      </c>
      <c r="E33" s="13" t="s">
        <v>62</v>
      </c>
      <c r="F33" s="13" t="s">
        <v>241</v>
      </c>
      <c r="G33" s="13" t="s">
        <v>186</v>
      </c>
      <c r="H33" s="15">
        <v>6.42504</v>
      </c>
      <c r="I33" s="15">
        <v>6.42504</v>
      </c>
      <c r="J33" s="15"/>
      <c r="K33" s="15"/>
      <c r="L33" s="15"/>
      <c r="M33" s="15"/>
      <c r="N33" s="15">
        <v>6.42504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spans="1:26">
      <c r="A34" s="169" t="s">
        <v>43</v>
      </c>
      <c r="B34" s="13" t="s">
        <v>242</v>
      </c>
      <c r="C34" s="13" t="s">
        <v>243</v>
      </c>
      <c r="D34" s="13" t="s">
        <v>69</v>
      </c>
      <c r="E34" s="13" t="s">
        <v>70</v>
      </c>
      <c r="F34" s="13" t="s">
        <v>244</v>
      </c>
      <c r="G34" s="13" t="s">
        <v>187</v>
      </c>
      <c r="H34" s="15">
        <v>3.4092</v>
      </c>
      <c r="I34" s="15">
        <v>3.4092</v>
      </c>
      <c r="J34" s="15"/>
      <c r="K34" s="15"/>
      <c r="L34" s="15"/>
      <c r="M34" s="15"/>
      <c r="N34" s="15">
        <v>3.4092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7.25" customHeight="1" spans="1:26">
      <c r="A35" s="170" t="s">
        <v>93</v>
      </c>
      <c r="B35" s="171"/>
      <c r="C35" s="171"/>
      <c r="D35" s="171"/>
      <c r="E35" s="171"/>
      <c r="F35" s="171"/>
      <c r="G35" s="172"/>
      <c r="H35" s="15">
        <v>305.501241</v>
      </c>
      <c r="I35" s="15">
        <v>305.501241</v>
      </c>
      <c r="J35" s="15"/>
      <c r="K35" s="15"/>
      <c r="L35" s="15"/>
      <c r="M35" s="15"/>
      <c r="N35" s="15">
        <v>305.501241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11805555555556" footer="0.511805555555556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50"/>
      <c r="E1" s="1"/>
      <c r="F1" s="1"/>
      <c r="G1" s="1"/>
      <c r="H1" s="1"/>
      <c r="U1" s="150"/>
      <c r="W1" s="157" t="s">
        <v>245</v>
      </c>
    </row>
    <row r="2" ht="27.75" customHeight="1" spans="1:23">
      <c r="A2" s="3" t="s">
        <v>246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"单位名称："&amp;"罗平县大水井卫生院"</f>
        <v>单位名称：罗平县大水井卫生院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0"/>
      <c r="W3" s="289" t="s">
        <v>2</v>
      </c>
    </row>
    <row r="4" ht="21.75" customHeight="1" spans="1:23">
      <c r="A4" s="8" t="s">
        <v>247</v>
      </c>
      <c r="B4" s="9" t="s">
        <v>203</v>
      </c>
      <c r="C4" s="8" t="s">
        <v>204</v>
      </c>
      <c r="D4" s="8" t="s">
        <v>202</v>
      </c>
      <c r="E4" s="9" t="s">
        <v>205</v>
      </c>
      <c r="F4" s="9" t="s">
        <v>206</v>
      </c>
      <c r="G4" s="9" t="s">
        <v>248</v>
      </c>
      <c r="H4" s="9" t="s">
        <v>249</v>
      </c>
      <c r="I4" s="10" t="s">
        <v>29</v>
      </c>
      <c r="J4" s="10" t="s">
        <v>250</v>
      </c>
      <c r="K4" s="10"/>
      <c r="L4" s="10"/>
      <c r="M4" s="10"/>
      <c r="N4" s="10" t="s">
        <v>211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1"/>
      <c r="F5" s="151"/>
      <c r="G5" s="151"/>
      <c r="H5" s="151"/>
      <c r="I5" s="10"/>
      <c r="J5" s="155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1"/>
      <c r="R5" s="9" t="s">
        <v>31</v>
      </c>
      <c r="S5" s="9" t="s">
        <v>37</v>
      </c>
      <c r="T5" s="9" t="s">
        <v>218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6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251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252</v>
      </c>
      <c r="D9" s="14"/>
      <c r="E9" s="14"/>
      <c r="F9" s="14"/>
      <c r="G9" s="14"/>
      <c r="H9" s="14"/>
      <c r="I9" s="15">
        <v>3.5</v>
      </c>
      <c r="J9" s="15"/>
      <c r="K9" s="15"/>
      <c r="L9" s="15"/>
      <c r="M9" s="15"/>
      <c r="N9" s="15"/>
      <c r="O9" s="15"/>
      <c r="P9" s="15"/>
      <c r="Q9" s="15"/>
      <c r="R9" s="15">
        <v>3.5</v>
      </c>
      <c r="S9" s="15">
        <v>3.5</v>
      </c>
      <c r="T9" s="15"/>
      <c r="U9" s="15"/>
      <c r="V9" s="15"/>
      <c r="W9" s="15"/>
    </row>
    <row r="10" ht="23.25" customHeight="1" spans="1:23">
      <c r="A10" s="13" t="s">
        <v>253</v>
      </c>
      <c r="B10" s="13" t="s">
        <v>254</v>
      </c>
      <c r="C10" s="13" t="s">
        <v>252</v>
      </c>
      <c r="D10" s="13" t="s">
        <v>43</v>
      </c>
      <c r="E10" s="13" t="s">
        <v>75</v>
      </c>
      <c r="F10" s="13" t="s">
        <v>76</v>
      </c>
      <c r="G10" s="13" t="s">
        <v>255</v>
      </c>
      <c r="H10" s="13" t="s">
        <v>176</v>
      </c>
      <c r="I10" s="15">
        <v>1.5</v>
      </c>
      <c r="J10" s="15"/>
      <c r="K10" s="15"/>
      <c r="L10" s="15"/>
      <c r="M10" s="15"/>
      <c r="N10" s="15"/>
      <c r="O10" s="15"/>
      <c r="P10" s="15"/>
      <c r="Q10" s="15"/>
      <c r="R10" s="15">
        <v>1.5</v>
      </c>
      <c r="S10" s="15">
        <v>1.5</v>
      </c>
      <c r="T10" s="15"/>
      <c r="U10" s="15"/>
      <c r="V10" s="15"/>
      <c r="W10" s="15"/>
    </row>
    <row r="11" ht="23.25" customHeight="1" spans="1:23">
      <c r="A11" s="13" t="s">
        <v>253</v>
      </c>
      <c r="B11" s="13" t="s">
        <v>254</v>
      </c>
      <c r="C11" s="13" t="s">
        <v>252</v>
      </c>
      <c r="D11" s="13" t="s">
        <v>43</v>
      </c>
      <c r="E11" s="13" t="s">
        <v>75</v>
      </c>
      <c r="F11" s="13" t="s">
        <v>76</v>
      </c>
      <c r="G11" s="13" t="s">
        <v>256</v>
      </c>
      <c r="H11" s="13" t="s">
        <v>182</v>
      </c>
      <c r="I11" s="15">
        <v>2</v>
      </c>
      <c r="J11" s="15"/>
      <c r="K11" s="15"/>
      <c r="L11" s="15"/>
      <c r="M11" s="15"/>
      <c r="N11" s="15"/>
      <c r="O11" s="15"/>
      <c r="P11" s="13"/>
      <c r="Q11" s="15"/>
      <c r="R11" s="15">
        <v>2</v>
      </c>
      <c r="S11" s="15">
        <v>2</v>
      </c>
      <c r="T11" s="15"/>
      <c r="U11" s="15"/>
      <c r="V11" s="15"/>
      <c r="W11" s="15"/>
    </row>
    <row r="12" ht="23.25" customHeight="1" spans="1:23">
      <c r="A12" s="13"/>
      <c r="B12" s="13"/>
      <c r="C12" s="13" t="s">
        <v>257</v>
      </c>
      <c r="D12" s="13"/>
      <c r="E12" s="13"/>
      <c r="F12" s="13"/>
      <c r="G12" s="13"/>
      <c r="H12" s="13"/>
      <c r="I12" s="15">
        <v>3</v>
      </c>
      <c r="J12" s="15"/>
      <c r="K12" s="15"/>
      <c r="L12" s="15"/>
      <c r="M12" s="15"/>
      <c r="N12" s="15"/>
      <c r="O12" s="15"/>
      <c r="P12" s="13"/>
      <c r="Q12" s="15"/>
      <c r="R12" s="15">
        <v>3</v>
      </c>
      <c r="S12" s="15">
        <v>3</v>
      </c>
      <c r="T12" s="15"/>
      <c r="U12" s="15"/>
      <c r="V12" s="15"/>
      <c r="W12" s="15"/>
    </row>
    <row r="13" ht="23.25" customHeight="1" spans="1:23">
      <c r="A13" s="13" t="s">
        <v>253</v>
      </c>
      <c r="B13" s="13" t="s">
        <v>258</v>
      </c>
      <c r="C13" s="13" t="s">
        <v>257</v>
      </c>
      <c r="D13" s="13" t="s">
        <v>43</v>
      </c>
      <c r="E13" s="13" t="s">
        <v>75</v>
      </c>
      <c r="F13" s="13" t="s">
        <v>76</v>
      </c>
      <c r="G13" s="13" t="s">
        <v>259</v>
      </c>
      <c r="H13" s="13" t="s">
        <v>191</v>
      </c>
      <c r="I13" s="15">
        <v>3</v>
      </c>
      <c r="J13" s="15"/>
      <c r="K13" s="15"/>
      <c r="L13" s="15"/>
      <c r="M13" s="15"/>
      <c r="N13" s="15"/>
      <c r="O13" s="15"/>
      <c r="P13" s="13"/>
      <c r="Q13" s="15"/>
      <c r="R13" s="15">
        <v>3</v>
      </c>
      <c r="S13" s="15">
        <v>3</v>
      </c>
      <c r="T13" s="15"/>
      <c r="U13" s="15"/>
      <c r="V13" s="15"/>
      <c r="W13" s="15"/>
    </row>
    <row r="14" ht="18.75" customHeight="1" spans="1:23">
      <c r="A14" s="152" t="s">
        <v>93</v>
      </c>
      <c r="B14" s="153"/>
      <c r="C14" s="153"/>
      <c r="D14" s="153"/>
      <c r="E14" s="153"/>
      <c r="F14" s="153"/>
      <c r="G14" s="153"/>
      <c r="H14" s="154"/>
      <c r="I14" s="15">
        <v>6.5</v>
      </c>
      <c r="J14" s="15"/>
      <c r="K14" s="15"/>
      <c r="L14" s="15"/>
      <c r="M14" s="15"/>
      <c r="N14" s="15"/>
      <c r="O14" s="15"/>
      <c r="P14" s="15"/>
      <c r="Q14" s="15"/>
      <c r="R14" s="15">
        <v>6.5</v>
      </c>
      <c r="S14" s="15">
        <v>6.5</v>
      </c>
      <c r="T14" s="15"/>
      <c r="U14" s="15"/>
      <c r="V14" s="15"/>
      <c r="W14" s="15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11805555555556" footer="0.511805555555556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欧阳</cp:lastModifiedBy>
  <dcterms:created xsi:type="dcterms:W3CDTF">2024-02-21T06:35:00Z</dcterms:created>
  <dcterms:modified xsi:type="dcterms:W3CDTF">2024-08-28T04:35:05Z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9BF1BBAB88824559945D7F5A9E19E583_12</vt:lpwstr>
  </property>
</Properties>
</file>