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<sst xmlns="http://schemas.openxmlformats.org/spreadsheetml/2006/main" count="833" uniqueCount="360">
  <si>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</si>
  <si>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</si>
  <si>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</si>
  <si>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</si>
  <si>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</si>
  <si>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</si>
  <si>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</si>
  <si>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</si>
  <si>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</si>
  <si>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</si>
  <si>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</si>
  <si>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</si>
  <si>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</si>
  <si>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</si>
  <si>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</si>
  <si>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</si>
  <si>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</si>
  <si>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</si>
  <si>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</si>
  <si>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</si>
  <si>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</si>
  <si>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</si>
  <si>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</si>
  <si>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</si>
  <si>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</si>
  <si>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</si>
  <si>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</si>
  <si>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</si>
  <si>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</si>
  <si>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</si>
  <si>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</si>
  <si>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</si>
  <si>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</si>
  <si>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</si>
  <si>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</si>
  <si>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</si>
  <si>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</si>
  <si>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</si>
  <si>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</si>
  <si>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</si>
  <si>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</si>
  <si>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</si>
  <si>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105033</t>
  </si>
  <si>
    <t>罗平县大水井中学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</si>
  <si>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</si>
  <si>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</si>
  <si>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</si>
  <si>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</si>
  <si>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</si>
  <si>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</si>
  <si>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</si>
  <si>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</si>
  <si>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</si>
  <si>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</si>
  <si>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</si>
  <si>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</si>
  <si>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</si>
  <si>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</si>
  <si>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</si>
  <si>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</si>
  <si>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</si>
  <si>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</si>
  <si>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</si>
  <si>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</si>
  <si>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</si>
  <si>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</si>
  <si>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</si>
  <si>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</si>
  <si>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</si>
  <si>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</si>
  <si>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</si>
  <si>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</si>
  <si>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</si>
  <si>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</si>
  <si>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</si>
  <si>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</si>
  <si>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</si>
  <si>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</si>
  <si>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</si>
  <si>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</si>
  <si>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</si>
  <si>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</si>
  <si>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</si>
  <si>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</si>
  <si>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</si>
  <si>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</si>
  <si>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</si>
  <si>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</si>
  <si>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</si>
  <si>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</si>
  <si>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</si>
  <si>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</si>
  <si>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</si>
  <si>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</si>
  <si>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</si>
  <si>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</si>
  <si>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</si>
  <si>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</si>
  <si>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</si>
  <si>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</si>
  <si>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</si>
  <si>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</si>
  <si>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</si>
  <si>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</si>
  <si>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</si>
  <si>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</si>
  <si>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</si>
  <si>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</si>
  <si>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</si>
  <si>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</si>
  <si>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</si>
  <si>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</si>
  <si>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</si>
  <si>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</si>
  <si>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</si>
  <si>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</si>
  <si>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</si>
  <si>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</si>
  <si>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</si>
  <si>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</si>
  <si>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</si>
  <si>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</si>
  <si>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</si>
  <si>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</si>
  <si>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</si>
  <si>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</si>
  <si>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</si>
  <si>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</si>
  <si>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</si>
  <si>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</si>
  <si>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</si>
  <si>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</si>
  <si>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</si>
  <si>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</si>
  <si>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</si>
  <si>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</si>
  <si>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</si>
  <si>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</si>
  <si>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</si>
  <si>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</si>
  <si>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</si>
  <si>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</si>
  <si>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</si>
  <si>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</si>
  <si>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</si>
  <si>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</si>
  <si>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</si>
  <si>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</si>
  <si>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</si>
  <si>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</si>
  <si>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</si>
  <si>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</si>
  <si>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</si>
  <si>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</si>
  <si>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</si>
  <si>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</si>
  <si>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</si>
  <si>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</si>
  <si>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</si>
  <si>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</si>
  <si>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</si>
  <si>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</si>
  <si>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</si>
  <si>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</si>
  <si>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</si>
  <si>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</si>
  <si>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</si>
  <si>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</si>
  <si>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</si>
  <si>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</si>
  <si>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</si>
  <si>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培训费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</si>
  <si>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</si>
  <si>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</si>
  <si>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</si>
  <si>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</si>
  <si>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</si>
  <si>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</si>
  <si>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</si>
  <si>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</si>
  <si>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</si>
  <si>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</si>
  <si>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</si>
  <si>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</si>
  <si>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</si>
  <si>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</si>
  <si>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</si>
  <si>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</si>
  <si>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</si>
  <si>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</si>
  <si>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公务用车购置费</t>
  </si>
  <si>
    <t>公务用车运行费</t>
  </si>
  <si>
    <t>罗平县大水井中学2024年无一般公共预算“三公”经费支出预算，故此表为空表。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</si>
  <si>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</si>
  <si>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</si>
  <si>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</si>
  <si>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</si>
  <si>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</si>
  <si>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</si>
  <si>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</si>
  <si>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</si>
  <si>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</si>
  <si>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</si>
  <si>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</si>
  <si>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</si>
  <si>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</si>
  <si>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</si>
  <si>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</si>
  <si>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</si>
  <si>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</si>
  <si>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</si>
  <si>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</si>
  <si>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</si>
  <si>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530324210000000001972</t>
  </si>
  <si>
    <t>事业人员支出工资</t>
  </si>
  <si>
    <t>30101</t>
  </si>
  <si>
    <t>30102</t>
  </si>
  <si>
    <t>30107</t>
  </si>
  <si>
    <t>30103</t>
  </si>
  <si>
    <t>530324210000000001973</t>
  </si>
  <si>
    <t>30108</t>
  </si>
  <si>
    <t>530324210000000001974</t>
  </si>
  <si>
    <t>社会保障缴费（职业年金缴费）</t>
  </si>
  <si>
    <t>30109</t>
  </si>
  <si>
    <t>30110</t>
  </si>
  <si>
    <t>30112</t>
  </si>
  <si>
    <t>530324210000000001975</t>
  </si>
  <si>
    <t>30113</t>
  </si>
  <si>
    <t>530324210000000001978</t>
  </si>
  <si>
    <t>30228</t>
  </si>
  <si>
    <t>530324210000000001979</t>
  </si>
  <si>
    <t>一般公用经费</t>
  </si>
  <si>
    <t>30229</t>
  </si>
  <si>
    <t>30299</t>
  </si>
  <si>
    <t>530324210000000001976</t>
  </si>
  <si>
    <t>30302</t>
  </si>
  <si>
    <t>530324241100002141239</t>
  </si>
  <si>
    <t>遗属补助资金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</si>
  <si>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</si>
  <si>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</si>
  <si>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</si>
  <si>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</si>
  <si>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</si>
  <si>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</si>
  <si>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</si>
  <si>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</si>
  <si>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</si>
  <si>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</si>
  <si>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530324241100002141101</t>
  </si>
  <si>
    <t>30201</t>
  </si>
  <si>
    <t>30216</t>
  </si>
  <si>
    <t>30217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</si>
  <si>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</si>
  <si>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</si>
  <si>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</si>
  <si>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</si>
  <si>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</si>
  <si>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</si>
  <si>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</si>
  <si>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</si>
  <si>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</si>
  <si>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</si>
  <si>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</si>
  <si>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</si>
  <si>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支持教育发展，保证学校正常运转。</t>
  </si>
  <si>
    <t>产出指标</t>
  </si>
  <si>
    <t>质量指标</t>
  </si>
  <si>
    <t>资金使用率</t>
  </si>
  <si>
    <t>&gt;=</t>
  </si>
  <si>
    <t>90</t>
  </si>
  <si>
    <t>%</t>
  </si>
  <si>
    <t>定量指标</t>
  </si>
  <si>
    <t>效益指标</t>
  </si>
  <si>
    <t>社会效益指标</t>
  </si>
  <si>
    <t>九年义务教育巩固率</t>
  </si>
  <si>
    <t>95</t>
  </si>
  <si>
    <t>满意度指标</t>
  </si>
  <si>
    <t>服务对象满意度指标</t>
  </si>
  <si>
    <t>教师满意度</t>
  </si>
  <si>
    <t>&gt;</t>
  </si>
  <si>
    <t>86</t>
  </si>
  <si>
    <t>预算05-3表</t>
  </si>
  <si>
    <t>项目支出绩效目标表（另文下达）</t>
  </si>
  <si>
    <t>说明：罗平县大水井中学无项目支出（另文下达）预算支出，故此表为空。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</si>
  <si>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</si>
  <si>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</si>
  <si>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</si>
  <si>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</si>
  <si>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</si>
  <si>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说明：罗平县大水井中学无政府性基金预算支出，故此表为空。</t>
  </si>
  <si>
    <t>国有资本经营预算支出预算表</t>
  </si>
  <si>
    <t>本年国有资本经营预算支出</t>
  </si>
  <si>
    <t>说明：罗平县大水井中学无国有资本经营预算支出，故此表为空。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</si>
  <si>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</si>
  <si>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</si>
  <si>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</si>
  <si>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</si>
  <si>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</si>
  <si>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</si>
  <si>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</si>
  <si>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</si>
  <si>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</si>
  <si>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</si>
  <si>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</si>
  <si>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说明：罗平县大水井中学无部门政府采购预算支出，故此表为空。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</si>
  <si>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</si>
  <si>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</si>
  <si>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</si>
  <si>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</si>
  <si>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</si>
  <si>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</si>
  <si>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</si>
  <si>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</si>
  <si>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</si>
  <si>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</si>
  <si>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说明：罗平县大水井中学无政府购买服务预算，故此表为空。</t>
  </si>
  <si>
    <t>预算10-1表</t>
  </si>
  <si>
    <t>县对下转移支付预算表</t>
  </si>
  <si>
    <t>单位名称：罗平县大水井中学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</si>
  <si>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</si>
  <si>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</si>
  <si>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</si>
  <si>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</si>
  <si>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</si>
  <si>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</si>
  <si>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</si>
  <si>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</si>
  <si>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</si>
  <si>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</si>
  <si>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</si>
  <si>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</si>
  <si>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</si>
  <si>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</si>
  <si>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</si>
  <si>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</si>
  <si>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/>
  </si>
  <si>
    <t>说明：罗平县大水井中学无县对下转移支付预算支出，故此表为空。</t>
  </si>
  <si>
    <t>预算10-2表</t>
  </si>
  <si>
    <t>县对下转移支付绩效目标表</t>
  </si>
  <si>
    <t>说明：罗平县大水井中学无县对下转移支付预算，故此表为空。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</si>
  <si>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</si>
  <si>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</si>
  <si>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</si>
  <si>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</si>
  <si>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</si>
  <si>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</si>
  <si>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</si>
  <si>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</si>
  <si>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</si>
  <si>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说明：罗平县大水井中学无新增资产配置预算，故此表为空。</t>
  </si>
  <si>
    <t>预算12表</t>
  </si>
  <si>
    <t>上级补助项目支出预算表</t>
  </si>
  <si>
    <t>上级补助</t>
  </si>
  <si>
    <t>说明：罗平县大水井中学无上级补助项目支出预算，故此表为空。</t>
  </si>
  <si>
    <t>预算13表</t>
  </si>
  <si>
    <t>部门项目中期规划预算表</t>
  </si>
  <si>
    <t>项目级次</t>
  </si>
  <si>
    <t>2024年-2026年</t>
  </si>
  <si>
    <t>114 对个人和家庭的补助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</si>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</sst>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</numFmts>
  <fonts count="5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8" applyNumberFormat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" fillId="0" borderId="0"/>
    <xf numFmtId="0" fontId="50" fillId="0" borderId="4">
      <alignment horizontal="center" vertical="center"/>
    </xf>
    <xf numFmtId="0" fontId="50" fillId="0" borderId="4">
      <alignment horizontal="center" vertical="center"/>
      <protection locked="0"/>
    </xf>
    <xf numFmtId="0" fontId="2" fillId="0" borderId="0">
      <alignment horizontal="center" vertical="top"/>
    </xf>
    <xf numFmtId="0" fontId="29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0">
      <alignment horizontal="right" vertical="center"/>
      <protection locked="0"/>
    </xf>
    <xf numFmtId="4" fontId="50" fillId="0" borderId="10">
      <alignment horizontal="right" vertical="center"/>
    </xf>
    <xf numFmtId="4" fontId="3" fillId="0" borderId="10">
      <alignment horizontal="right" vertical="center"/>
    </xf>
    <xf numFmtId="0" fontId="6" fillId="0" borderId="0">
      <alignment horizontal="center" vertical="center"/>
    </xf>
    <xf numFmtId="0" fontId="50" fillId="0" borderId="1">
      <alignment horizontal="center" vertical="center"/>
    </xf>
    <xf numFmtId="0" fontId="3" fillId="0" borderId="0">
      <alignment horizontal="right"/>
    </xf>
    <xf numFmtId="4" fontId="50" fillId="0" borderId="1">
      <alignment horizontal="right" vertical="center"/>
    </xf>
    <xf numFmtId="0" fontId="3" fillId="0" borderId="1">
      <alignment horizontal="right" vertical="center"/>
    </xf>
    <xf numFmtId="4" fontId="50" fillId="0" borderId="1">
      <alignment horizontal="right" vertical="center"/>
      <protection locked="0"/>
    </xf>
    <xf numFmtId="0" fontId="51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4">
      <alignment horizontal="center" vertical="center" wrapText="1"/>
    </xf>
    <xf numFmtId="0" fontId="1" fillId="0" borderId="13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3">
      <alignment horizontal="center" vertical="center" wrapText="1"/>
    </xf>
    <xf numFmtId="0" fontId="1" fillId="0" borderId="12">
      <alignment horizontal="center" vertical="center" wrapText="1"/>
      <protection locked="0"/>
    </xf>
    <xf numFmtId="0" fontId="1" fillId="0" borderId="13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3">
      <alignment horizontal="center" vertical="center"/>
    </xf>
    <xf numFmtId="0" fontId="4" fillId="0" borderId="5">
      <alignment horizontal="center" vertical="center"/>
    </xf>
    <xf numFmtId="4" fontId="3" fillId="0" borderId="13">
      <alignment horizontal="right" vertical="center"/>
      <protection locked="0"/>
    </xf>
    <xf numFmtId="0" fontId="3" fillId="0" borderId="13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1">
      <alignment horizontal="center" vertical="center" wrapText="1"/>
    </xf>
    <xf numFmtId="0" fontId="3" fillId="0" borderId="13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51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9" fillId="0" borderId="1">
      <alignment horizontal="right" vertical="center"/>
    </xf>
    <xf numFmtId="177" fontId="9" fillId="0" borderId="1">
      <alignment horizontal="right" vertical="center"/>
    </xf>
    <xf numFmtId="178" fontId="9" fillId="0" borderId="1">
      <alignment horizontal="right" vertical="center"/>
    </xf>
    <xf numFmtId="179" fontId="9" fillId="0" borderId="1">
      <alignment horizontal="right" vertical="center"/>
    </xf>
    <xf numFmtId="179" fontId="9" fillId="0" borderId="1">
      <alignment horizontal="right" vertical="center"/>
    </xf>
    <xf numFmtId="10" fontId="9" fillId="0" borderId="1">
      <alignment horizontal="right" vertical="center"/>
    </xf>
    <xf numFmtId="49" fontId="9" fillId="0" borderId="1">
      <alignment horizontal="left" vertical="center" wrapText="1"/>
    </xf>
    <xf numFmtId="21" fontId="9" fillId="0" borderId="1">
      <alignment horizontal="right" vertical="center"/>
    </xf>
    <xf numFmtId="0" fontId="1" fillId="0" borderId="0"/>
    <xf numFmtId="0" fontId="1" fillId="0" borderId="11">
      <alignment horizontal="center" vertical="center" wrapText="1"/>
      <protection locked="0"/>
    </xf>
    <xf numFmtId="0" fontId="1" fillId="0" borderId="12">
      <alignment horizontal="center" vertical="center" wrapText="1"/>
    </xf>
    <xf numFmtId="0" fontId="1" fillId="0" borderId="13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3">
      <alignment horizontal="center" vertical="center"/>
    </xf>
    <xf numFmtId="0" fontId="4" fillId="0" borderId="13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3">
      <alignment horizontal="center" vertical="center" wrapText="1"/>
    </xf>
    <xf numFmtId="3" fontId="4" fillId="0" borderId="13">
      <alignment horizontal="center" vertical="center"/>
      <protection locked="0"/>
    </xf>
    <xf numFmtId="3" fontId="4" fillId="0" borderId="13">
      <alignment horizontal="center" vertical="center"/>
    </xf>
    <xf numFmtId="0" fontId="1" fillId="0" borderId="11">
      <alignment horizontal="center" vertical="center"/>
    </xf>
    <xf numFmtId="0" fontId="1" fillId="0" borderId="11">
      <alignment horizontal="center" vertical="center" wrapText="1"/>
    </xf>
    <xf numFmtId="3" fontId="4" fillId="0" borderId="13">
      <alignment horizontal="center" vertical="top"/>
      <protection locked="0"/>
    </xf>
    <xf numFmtId="0" fontId="1" fillId="0" borderId="13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0">
      <alignment horizontal="center" vertical="center" wrapText="1"/>
      <protection locked="0"/>
    </xf>
    <xf numFmtId="0" fontId="1" fillId="0" borderId="0">
      <alignment vertical="center"/>
    </xf>
    <xf numFmtId="0" fontId="28" fillId="0" borderId="0">
      <alignment horizontal="center" vertical="center"/>
    </xf>
    <xf numFmtId="0" fontId="29" fillId="0" borderId="0">
      <alignment horizontal="center" vertical="center"/>
    </xf>
    <xf numFmtId="0" fontId="11" fillId="0" borderId="0">
      <alignment horizontal="right"/>
      <protection locked="0"/>
    </xf>
    <xf numFmtId="49" fontId="11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2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2" fillId="0" borderId="0">
      <alignment horizontal="center" vertical="center"/>
    </xf>
    <xf numFmtId="0" fontId="12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8">
      <alignment horizontal="center" vertical="center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21" fillId="0" borderId="5">
      <alignment horizontal="center" vertical="center" wrapText="1"/>
    </xf>
    <xf numFmtId="0" fontId="20" fillId="0" borderId="0">
      <alignment horizontal="center" vertical="center" wrapText="1"/>
    </xf>
    <xf numFmtId="0" fontId="21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52" fillId="0" borderId="6">
      <alignment horizontal="center" vertical="center"/>
    </xf>
    <xf numFmtId="49" fontId="4" fillId="0" borderId="7">
      <alignment horizontal="center" vertical="center" wrapText="1"/>
    </xf>
    <xf numFmtId="0" fontId="52" fillId="0" borderId="7">
      <alignment horizontal="center" vertical="center"/>
    </xf>
    <xf numFmtId="0" fontId="24" fillId="0" borderId="0">
      <alignment horizontal="center" vertical="center"/>
    </xf>
    <xf numFmtId="0" fontId="7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52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3" fillId="0" borderId="13">
      <alignment horizontal="left" vertical="center" wrapText="1"/>
    </xf>
    <xf numFmtId="0" fontId="3" fillId="0" borderId="14">
      <alignment horizontal="left" vertical="center"/>
    </xf>
    <xf numFmtId="0" fontId="3" fillId="0" borderId="13">
      <alignment horizontal="left" vertical="center"/>
    </xf>
    <xf numFmtId="0" fontId="1" fillId="0" borderId="0"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3" fillId="0" borderId="13">
      <alignment horizontal="right" vertical="center"/>
      <protection locked="0"/>
    </xf>
    <xf numFmtId="0" fontId="3" fillId="0" borderId="13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0">
      <alignment horizontal="center" vertical="center"/>
    </xf>
    <xf numFmtId="0" fontId="11" fillId="0" borderId="0">
      <alignment horizontal="right"/>
      <protection locked="0"/>
    </xf>
    <xf numFmtId="0" fontId="9" fillId="0" borderId="0">
      <alignment vertical="top"/>
      <protection locked="0"/>
    </xf>
  </cellStyleXfs>
  <cellXfs count="277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43" applyFont="1" applyBorder="1">
      <alignment horizontal="center" vertical="center"/>
    </xf>
    <xf numFmtId="0" fontId="1" fillId="0" borderId="1" xfId="138" applyFont="1" applyBorder="1">
      <alignment horizontal="center" vertical="center"/>
      <protection locked="0"/>
    </xf>
    <xf numFmtId="49" fontId="5" fillId="0" borderId="1" xfId="104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1" applyFont="1" applyBorder="1">
      <alignment horizontal="center" vertical="center" wrapText="1"/>
      <protection locked="0"/>
    </xf>
    <xf numFmtId="0" fontId="3" fillId="0" borderId="1" xfId="123" applyFont="1" applyBorder="1">
      <alignment horizontal="left" vertical="center" wrapText="1"/>
      <protection locked="0"/>
    </xf>
    <xf numFmtId="0" fontId="3" fillId="0" borderId="1" xfId="128" applyFont="1" applyBorder="1">
      <alignment horizontal="left" vertical="center" wrapText="1"/>
      <protection locked="0"/>
    </xf>
    <xf numFmtId="49" fontId="1" fillId="0" borderId="0" xfId="124" applyNumberFormat="1" applyFont="1" applyBorder="1"/>
    <xf numFmtId="0" fontId="2" fillId="0" borderId="0" xfId="130" applyFont="1" applyBorder="1">
      <alignment horizontal="center" vertical="center"/>
    </xf>
    <xf numFmtId="0" fontId="4" fillId="0" borderId="0" xfId="122" applyFont="1" applyBorder="1">
      <alignment horizontal="left" vertical="center"/>
    </xf>
    <xf numFmtId="0" fontId="4" fillId="0" borderId="0" xfId="129" applyFont="1" applyBorder="1"/>
    <xf numFmtId="0" fontId="4" fillId="0" borderId="2" xfId="140" applyFont="1" applyBorder="1">
      <alignment horizontal="center" vertical="center" wrapText="1"/>
      <protection locked="0"/>
    </xf>
    <xf numFmtId="0" fontId="4" fillId="0" borderId="2" xfId="125" applyFont="1" applyBorder="1">
      <alignment horizontal="center" vertical="center" wrapText="1"/>
    </xf>
    <xf numFmtId="0" fontId="4" fillId="0" borderId="2" xfId="132" applyFont="1" applyBorder="1">
      <alignment horizontal="center" vertical="center"/>
    </xf>
    <xf numFmtId="0" fontId="4" fillId="0" borderId="3" xfId="141" applyFont="1" applyBorder="1">
      <alignment horizontal="center" vertical="center" wrapText="1"/>
      <protection locked="0"/>
    </xf>
    <xf numFmtId="0" fontId="4" fillId="0" borderId="3" xfId="126" applyFont="1" applyBorder="1">
      <alignment horizontal="center" vertical="center" wrapText="1"/>
    </xf>
    <xf numFmtId="0" fontId="4" fillId="0" borderId="3" xfId="191" applyFont="1" applyBorder="1">
      <alignment horizontal="center" vertical="center"/>
    </xf>
    <xf numFmtId="0" fontId="4" fillId="0" borderId="4" xfId="142" applyFont="1" applyBorder="1">
      <alignment horizontal="center" vertical="center" wrapText="1"/>
      <protection locked="0"/>
    </xf>
    <xf numFmtId="0" fontId="4" fillId="0" borderId="4" xfId="127" applyFont="1" applyBorder="1">
      <alignment horizontal="center" vertical="center" wrapText="1"/>
    </xf>
    <xf numFmtId="0" fontId="4" fillId="0" borderId="4" xfId="133" applyFont="1" applyBorder="1">
      <alignment horizontal="center" vertical="center"/>
    </xf>
    <xf numFmtId="0" fontId="3" fillId="0" borderId="1" xfId="192" applyFont="1" applyBorder="1">
      <alignment horizontal="left" vertical="center" wrapText="1"/>
    </xf>
    <xf numFmtId="0" fontId="1" fillId="0" borderId="5" xfId="188" applyFont="1" applyBorder="1">
      <alignment horizontal="center" vertical="center" wrapText="1"/>
      <protection locked="0"/>
    </xf>
    <xf numFmtId="0" fontId="3" fillId="0" borderId="6" xfId="189" applyFont="1" applyBorder="1">
      <alignment horizontal="left" vertical="center"/>
    </xf>
    <xf numFmtId="0" fontId="3" fillId="0" borderId="7" xfId="190" applyFont="1" applyBorder="1">
      <alignment horizontal="left" vertical="center"/>
    </xf>
    <xf numFmtId="0" fontId="1" fillId="0" borderId="0" xfId="135" applyFont="1" applyBorder="1">
      <alignment horizontal="right" vertical="center"/>
      <protection locked="0"/>
    </xf>
    <xf numFmtId="0" fontId="4" fillId="0" borderId="5" xfId="131" applyFont="1" applyBorder="1">
      <alignment horizontal="center" vertical="center"/>
    </xf>
    <xf numFmtId="0" fontId="4" fillId="0" borderId="6" xfId="134" applyFont="1" applyBorder="1">
      <alignment horizontal="center" vertical="center"/>
    </xf>
    <xf numFmtId="0" fontId="4" fillId="0" borderId="7" xfId="137" applyFont="1" applyBorder="1">
      <alignment horizontal="center" vertical="center"/>
    </xf>
    <xf numFmtId="0" fontId="3" fillId="0" borderId="0" xfId="221" applyFont="1" applyBorder="1">
      <alignment horizontal="right" vertical="center"/>
    </xf>
    <xf numFmtId="0" fontId="6" fillId="0" borderId="0" xfId="223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19" applyFont="1" applyBorder="1">
      <alignment horizontal="center" vertical="center" wrapText="1"/>
    </xf>
    <xf numFmtId="0" fontId="4" fillId="0" borderId="6" xfId="220" applyFont="1" applyBorder="1">
      <alignment horizontal="center" vertical="center" wrapText="1"/>
    </xf>
    <xf numFmtId="0" fontId="4" fillId="0" borderId="7" xfId="222" applyFont="1" applyBorder="1">
      <alignment horizontal="center" vertical="center" wrapText="1"/>
    </xf>
    <xf numFmtId="0" fontId="4" fillId="0" borderId="1" xfId="225" applyFont="1" applyBorder="1">
      <alignment horizontal="center" vertical="center" wrapText="1"/>
    </xf>
    <xf numFmtId="0" fontId="3" fillId="0" borderId="1" xfId="227" applyFont="1" applyBorder="1">
      <alignment horizontal="center" vertical="center" wrapText="1"/>
      <protection locked="0"/>
    </xf>
    <xf numFmtId="0" fontId="3" fillId="0" borderId="7" xfId="218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194" applyFont="1" applyBorder="1">
      <alignment horizontal="center" vertical="center"/>
      <protection locked="0"/>
    </xf>
    <xf numFmtId="0" fontId="4" fillId="0" borderId="1" xfId="195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274" applyFont="1" applyFill="1" applyBorder="1" applyAlignment="1" applyProtection="1">
      <alignment horizontal="center" vertical="center"/>
    </xf>
    <xf numFmtId="0" fontId="4" fillId="0" borderId="9" xfId="274" applyFont="1" applyFill="1" applyBorder="1" applyAlignment="1" applyProtection="1">
      <alignment horizontal="center" vertical="center"/>
    </xf>
    <xf numFmtId="0" fontId="4" fillId="0" borderId="10" xfId="274" applyFont="1" applyFill="1" applyBorder="1" applyAlignment="1" applyProtection="1">
      <alignment horizontal="center" vertical="center"/>
    </xf>
    <xf numFmtId="0" fontId="4" fillId="0" borderId="9" xfId="274" applyFont="1" applyFill="1" applyBorder="1" applyAlignment="1" applyProtection="1">
      <alignment horizontal="center" vertical="center" wrapText="1"/>
    </xf>
    <xf numFmtId="0" fontId="4" fillId="0" borderId="9" xfId="274" applyFont="1" applyFill="1" applyBorder="1" applyAlignment="1" applyProtection="1">
      <alignment horizontal="center" vertical="center"/>
      <protection locked="0"/>
    </xf>
    <xf numFmtId="0" fontId="4" fillId="0" borderId="5" xfId="274" applyFont="1" applyFill="1" applyBorder="1" applyAlignment="1" applyProtection="1">
      <alignment horizontal="center" vertical="center"/>
    </xf>
    <xf numFmtId="0" fontId="3" fillId="0" borderId="5" xfId="274" applyFont="1" applyFill="1" applyBorder="1" applyAlignment="1" applyProtection="1">
      <alignment horizontal="left" vertical="center" wrapText="1"/>
    </xf>
    <xf numFmtId="179" fontId="5" fillId="0" borderId="1" xfId="0" applyNumberFormat="1" applyFont="1" applyFill="1" applyBorder="1" applyAlignment="1">
      <alignment horizontal="right" vertical="center"/>
    </xf>
    <xf numFmtId="0" fontId="3" fillId="0" borderId="9" xfId="274" applyFont="1" applyFill="1" applyBorder="1" applyAlignment="1" applyProtection="1">
      <alignment horizontal="right" vertical="center"/>
      <protection locked="0"/>
    </xf>
    <xf numFmtId="0" fontId="9" fillId="0" borderId="9" xfId="274" applyFont="1" applyFill="1" applyBorder="1" applyAlignment="1" applyProtection="1">
      <alignment horizontal="right" vertical="center"/>
      <protection locked="0"/>
    </xf>
    <xf numFmtId="0" fontId="3" fillId="0" borderId="5" xfId="274" applyFont="1" applyFill="1" applyBorder="1" applyAlignment="1" applyProtection="1">
      <alignment vertical="center" wrapText="1"/>
    </xf>
    <xf numFmtId="0" fontId="10" fillId="0" borderId="0" xfId="274" applyFont="1" applyFill="1" applyBorder="1" applyAlignment="1" applyProtection="1"/>
    <xf numFmtId="0" fontId="4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1" fillId="0" borderId="0" xfId="245" applyFont="1" applyBorder="1">
      <alignment wrapText="1"/>
    </xf>
    <xf numFmtId="0" fontId="1" fillId="0" borderId="0" xfId="253" applyFont="1" applyBorder="1">
      <protection locked="0"/>
    </xf>
    <xf numFmtId="0" fontId="2" fillId="0" borderId="0" xfId="246" applyFont="1" applyBorder="1">
      <alignment horizontal="center" vertical="center" wrapText="1"/>
    </xf>
    <xf numFmtId="0" fontId="2" fillId="0" borderId="0" xfId="197" applyFont="1" applyBorder="1">
      <alignment horizontal="center" vertical="center"/>
      <protection locked="0"/>
    </xf>
    <xf numFmtId="0" fontId="3" fillId="0" borderId="0" xfId="260" applyFont="1" applyBorder="1">
      <alignment horizontal="left" vertical="center" wrapText="1"/>
    </xf>
    <xf numFmtId="0" fontId="4" fillId="0" borderId="0" xfId="209" applyFont="1" applyBorder="1">
      <alignment wrapText="1"/>
    </xf>
    <xf numFmtId="0" fontId="4" fillId="0" borderId="0" xfId="204" applyFont="1" applyBorder="1">
      <protection locked="0"/>
    </xf>
    <xf numFmtId="0" fontId="4" fillId="0" borderId="11" xfId="247" applyFont="1" applyBorder="1">
      <alignment horizontal="center" vertical="center" wrapText="1"/>
    </xf>
    <xf numFmtId="0" fontId="4" fillId="0" borderId="11" xfId="254" applyFont="1" applyBorder="1">
      <alignment horizontal="center" vertical="center" wrapText="1"/>
      <protection locked="0"/>
    </xf>
    <xf numFmtId="0" fontId="4" fillId="0" borderId="12" xfId="248" applyFont="1" applyBorder="1">
      <alignment horizontal="center" vertical="center" wrapText="1"/>
    </xf>
    <xf numFmtId="0" fontId="4" fillId="0" borderId="12" xfId="255" applyFont="1" applyBorder="1">
      <alignment horizontal="center" vertical="center" wrapText="1"/>
      <protection locked="0"/>
    </xf>
    <xf numFmtId="0" fontId="4" fillId="0" borderId="13" xfId="249" applyFont="1" applyBorder="1">
      <alignment horizontal="center" vertical="center" wrapText="1"/>
    </xf>
    <xf numFmtId="0" fontId="4" fillId="0" borderId="13" xfId="256" applyFont="1" applyBorder="1">
      <alignment horizontal="center" vertical="center" wrapText="1"/>
      <protection locked="0"/>
    </xf>
    <xf numFmtId="0" fontId="3" fillId="0" borderId="13" xfId="250" applyFont="1" applyBorder="1">
      <alignment horizontal="left" vertical="center" wrapText="1"/>
    </xf>
    <xf numFmtId="0" fontId="3" fillId="0" borderId="13" xfId="257" applyFont="1" applyBorder="1">
      <alignment horizontal="right" vertical="center"/>
      <protection locked="0"/>
    </xf>
    <xf numFmtId="0" fontId="3" fillId="0" borderId="10" xfId="272" applyFont="1" applyBorder="1">
      <alignment horizontal="center" vertical="center"/>
    </xf>
    <xf numFmtId="0" fontId="3" fillId="0" borderId="14" xfId="251" applyFont="1" applyBorder="1">
      <alignment horizontal="left" vertical="center"/>
    </xf>
    <xf numFmtId="0" fontId="3" fillId="0" borderId="13" xfId="252" applyFont="1" applyBorder="1">
      <alignment horizontal="left" vertical="center"/>
    </xf>
    <xf numFmtId="0" fontId="3" fillId="0" borderId="0" xfId="259" applyFont="1" applyBorder="1">
      <alignment vertical="top" wrapText="1"/>
      <protection locked="0"/>
    </xf>
    <xf numFmtId="0" fontId="3" fillId="0" borderId="0" xfId="199" applyFont="1" applyBorder="1">
      <alignment horizontal="right" vertical="center"/>
      <protection locked="0"/>
    </xf>
    <xf numFmtId="0" fontId="2" fillId="0" borderId="0" xfId="261" applyFont="1" applyBorder="1">
      <alignment horizontal="center" vertical="center" wrapText="1"/>
      <protection locked="0"/>
    </xf>
    <xf numFmtId="0" fontId="3" fillId="0" borderId="0" xfId="264" applyFont="1" applyBorder="1">
      <alignment horizontal="right"/>
      <protection locked="0"/>
    </xf>
    <xf numFmtId="0" fontId="4" fillId="0" borderId="6" xfId="262" applyFont="1" applyBorder="1">
      <alignment horizontal="center" vertical="center" wrapText="1"/>
      <protection locked="0"/>
    </xf>
    <xf numFmtId="0" fontId="4" fillId="0" borderId="6" xfId="265" applyFont="1" applyBorder="1">
      <alignment horizontal="center" vertical="center"/>
      <protection locked="0"/>
    </xf>
    <xf numFmtId="0" fontId="4" fillId="0" borderId="14" xfId="263" applyFont="1" applyBorder="1">
      <alignment horizontal="center" vertical="center" wrapText="1"/>
    </xf>
    <xf numFmtId="0" fontId="4" fillId="0" borderId="14" xfId="266" applyFont="1" applyBorder="1">
      <alignment horizontal="center" vertical="center"/>
      <protection locked="0"/>
    </xf>
    <xf numFmtId="0" fontId="3" fillId="0" borderId="0" xfId="267" applyFont="1" applyBorder="1">
      <alignment horizontal="right" vertical="center" wrapText="1"/>
      <protection locked="0"/>
    </xf>
    <xf numFmtId="0" fontId="3" fillId="0" borderId="0" xfId="270" applyFont="1" applyBorder="1">
      <alignment horizontal="right" vertical="center" wrapText="1"/>
    </xf>
    <xf numFmtId="0" fontId="3" fillId="0" borderId="0" xfId="268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269" applyFont="1" applyBorder="1">
      <alignment horizontal="center" vertical="center" wrapText="1"/>
      <protection locked="0"/>
    </xf>
    <xf numFmtId="0" fontId="4" fillId="0" borderId="13" xfId="146" applyFont="1" applyBorder="1">
      <alignment horizontal="center" vertical="center"/>
    </xf>
    <xf numFmtId="0" fontId="4" fillId="0" borderId="13" xfId="147" applyFont="1" applyBorder="1">
      <alignment horizontal="center" vertical="center"/>
      <protection locked="0"/>
    </xf>
    <xf numFmtId="0" fontId="3" fillId="0" borderId="13" xfId="25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1" fillId="0" borderId="0" xfId="162" applyFont="1" applyBorder="1">
      <alignment horizontal="right"/>
      <protection locked="0"/>
    </xf>
    <xf numFmtId="49" fontId="11" fillId="0" borderId="0" xfId="163" applyNumberFormat="1" applyFont="1" applyBorder="1">
      <protection locked="0"/>
    </xf>
    <xf numFmtId="0" fontId="1" fillId="0" borderId="0" xfId="169" applyFont="1" applyBorder="1">
      <alignment horizontal="right"/>
    </xf>
    <xf numFmtId="0" fontId="3" fillId="0" borderId="0" xfId="148" applyFont="1" applyBorder="1">
      <alignment horizontal="right"/>
    </xf>
    <xf numFmtId="0" fontId="12" fillId="0" borderId="0" xfId="171" applyFont="1" applyBorder="1">
      <alignment horizontal="center" vertical="center" wrapText="1"/>
      <protection locked="0"/>
    </xf>
    <xf numFmtId="0" fontId="12" fillId="0" borderId="0" xfId="167" applyFont="1" applyBorder="1">
      <alignment horizontal="center" vertical="center"/>
      <protection locked="0"/>
    </xf>
    <xf numFmtId="0" fontId="12" fillId="0" borderId="0" xfId="170" applyFont="1" applyBorder="1">
      <alignment horizontal="center" vertical="center"/>
    </xf>
    <xf numFmtId="0" fontId="3" fillId="0" borderId="0" xfId="139" applyFont="1" applyBorder="1">
      <alignment horizontal="left" vertical="center"/>
      <protection locked="0"/>
    </xf>
    <xf numFmtId="0" fontId="4" fillId="0" borderId="2" xfId="172" applyFont="1" applyBorder="1">
      <alignment horizontal="center" vertical="center"/>
      <protection locked="0"/>
    </xf>
    <xf numFmtId="49" fontId="4" fillId="0" borderId="2" xfId="164" applyNumberFormat="1" applyFont="1" applyBorder="1">
      <alignment horizontal="center" vertical="center" wrapText="1"/>
      <protection locked="0"/>
    </xf>
    <xf numFmtId="0" fontId="4" fillId="0" borderId="3" xfId="173" applyFont="1" applyBorder="1">
      <alignment horizontal="center" vertical="center"/>
      <protection locked="0"/>
    </xf>
    <xf numFmtId="49" fontId="4" fillId="0" borderId="3" xfId="165" applyNumberFormat="1" applyFont="1" applyBorder="1">
      <alignment horizontal="center" vertical="center" wrapText="1"/>
      <protection locked="0"/>
    </xf>
    <xf numFmtId="49" fontId="4" fillId="0" borderId="1" xfId="166" applyNumberFormat="1" applyFont="1" applyBorder="1">
      <alignment horizontal="center" vertical="center"/>
      <protection locked="0"/>
    </xf>
    <xf numFmtId="0" fontId="4" fillId="0" borderId="1" xfId="208" applyFont="1" applyBorder="1">
      <alignment horizontal="center" vertical="center"/>
    </xf>
    <xf numFmtId="0" fontId="3" fillId="0" borderId="1" xfId="144" applyFont="1" applyBorder="1">
      <alignment horizontal="left" vertical="center" wrapText="1"/>
      <protection locked="0"/>
    </xf>
    <xf numFmtId="0" fontId="1" fillId="0" borderId="6" xfId="174" applyFont="1" applyBorder="1">
      <alignment horizontal="center" vertical="center"/>
      <protection locked="0"/>
    </xf>
    <xf numFmtId="0" fontId="1" fillId="0" borderId="7" xfId="16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164" applyNumberFormat="1" applyFont="1" applyBorder="1">
      <alignment horizontal="center" vertical="center" wrapText="1"/>
      <protection locked="0"/>
    </xf>
    <xf numFmtId="49" fontId="4" fillId="0" borderId="1" xfId="16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68" applyFont="1" applyBorder="1">
      <alignment horizontal="center" vertical="center"/>
      <protection locked="0"/>
    </xf>
    <xf numFmtId="0" fontId="6" fillId="0" borderId="0" xfId="200" applyFont="1" applyBorder="1">
      <alignment horizontal="center" vertical="center"/>
    </xf>
    <xf numFmtId="0" fontId="13" fillId="0" borderId="0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" fillId="0" borderId="1" xfId="226" applyFont="1" applyBorder="1">
      <alignment vertical="center" wrapText="1"/>
    </xf>
    <xf numFmtId="0" fontId="3" fillId="0" borderId="1" xfId="196" applyFont="1" applyBorder="1">
      <alignment horizontal="center" vertical="center" wrapText="1"/>
    </xf>
    <xf numFmtId="0" fontId="3" fillId="0" borderId="1" xfId="198" applyFont="1" applyBorder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26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9" applyFont="1" applyBorder="1">
      <alignment horizontal="left" vertical="center"/>
    </xf>
    <xf numFmtId="0" fontId="3" fillId="0" borderId="1" xfId="190" applyFont="1" applyBorder="1">
      <alignment horizontal="left" vertical="center"/>
    </xf>
    <xf numFmtId="0" fontId="4" fillId="0" borderId="1" xfId="214" applyFont="1" applyBorder="1">
      <alignment horizontal="center" vertical="center"/>
    </xf>
    <xf numFmtId="0" fontId="4" fillId="0" borderId="1" xfId="215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76" applyFont="1" applyBorder="1">
      <alignment vertical="top"/>
      <protection locked="0"/>
    </xf>
    <xf numFmtId="49" fontId="1" fillId="0" borderId="0" xfId="1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77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40" applyFont="1" applyBorder="1">
      <alignment horizontal="center" vertical="center" wrapText="1"/>
      <protection locked="0"/>
    </xf>
    <xf numFmtId="0" fontId="4" fillId="0" borderId="1" xfId="141" applyFont="1" applyBorder="1">
      <alignment horizontal="center" vertical="center" wrapText="1"/>
      <protection locked="0"/>
    </xf>
    <xf numFmtId="0" fontId="4" fillId="0" borderId="1" xfId="173" applyFont="1" applyBorder="1">
      <alignment horizontal="center" vertical="center"/>
      <protection locked="0"/>
    </xf>
    <xf numFmtId="0" fontId="4" fillId="0" borderId="1" xfId="191" applyFont="1" applyBorder="1">
      <alignment horizontal="center" vertical="center"/>
    </xf>
    <xf numFmtId="0" fontId="4" fillId="0" borderId="1" xfId="185" applyFont="1" applyBorder="1">
      <alignment horizontal="center" vertical="center"/>
      <protection locked="0"/>
    </xf>
    <xf numFmtId="0" fontId="3" fillId="0" borderId="1" xfId="186" applyFont="1" applyBorder="1">
      <alignment horizontal="left" vertical="center"/>
    </xf>
    <xf numFmtId="49" fontId="5" fillId="0" borderId="1" xfId="104" applyNumberFormat="1" applyFont="1" applyBorder="1" applyAlignment="1">
      <alignment horizontal="left" vertical="center" wrapText="1" indent="1"/>
    </xf>
    <xf numFmtId="0" fontId="1" fillId="0" borderId="1" xfId="188" applyFont="1" applyBorder="1">
      <alignment horizontal="center" vertical="center" wrapText="1"/>
      <protection locked="0"/>
    </xf>
    <xf numFmtId="0" fontId="3" fillId="0" borderId="1" xfId="178" applyFont="1" applyBorder="1">
      <alignment horizontal="left" vertical="center"/>
      <protection locked="0"/>
    </xf>
    <xf numFmtId="0" fontId="3" fillId="0" borderId="1" xfId="180" applyFont="1" applyBorder="1">
      <alignment horizontal="left" vertical="center"/>
      <protection locked="0"/>
    </xf>
    <xf numFmtId="0" fontId="4" fillId="0" borderId="1" xfId="181" applyFont="1" applyBorder="1">
      <alignment horizontal="center" vertical="center" wrapText="1"/>
      <protection locked="0"/>
    </xf>
    <xf numFmtId="0" fontId="4" fillId="0" borderId="1" xfId="182" applyFont="1" applyBorder="1">
      <alignment horizontal="center" vertical="center" wrapText="1"/>
      <protection locked="0"/>
    </xf>
    <xf numFmtId="0" fontId="4" fillId="0" borderId="1" xfId="142" applyFont="1" applyBorder="1">
      <alignment horizontal="center" vertical="center" wrapText="1"/>
      <protection locked="0"/>
    </xf>
    <xf numFmtId="0" fontId="4" fillId="0" borderId="1" xfId="262" applyFont="1" applyBorder="1">
      <alignment horizontal="center" vertical="center" wrapText="1"/>
      <protection locked="0"/>
    </xf>
    <xf numFmtId="0" fontId="1" fillId="0" borderId="1" xfId="207" applyFont="1" applyBorder="1">
      <alignment horizontal="center"/>
    </xf>
    <xf numFmtId="0" fontId="1" fillId="0" borderId="1" xfId="184" applyFont="1" applyBorder="1">
      <alignment horizontal="center"/>
    </xf>
    <xf numFmtId="0" fontId="1" fillId="0" borderId="0" xfId="228" applyFont="1" applyBorder="1">
      <alignment horizontal="center" wrapText="1"/>
    </xf>
    <xf numFmtId="0" fontId="3" fillId="0" borderId="0" xfId="271" applyFont="1" applyBorder="1">
      <alignment horizontal="right" wrapText="1"/>
    </xf>
    <xf numFmtId="0" fontId="19" fillId="0" borderId="0" xfId="230" applyFont="1" applyBorder="1">
      <alignment horizontal="center" vertical="center" wrapText="1"/>
    </xf>
    <xf numFmtId="0" fontId="20" fillId="0" borderId="0" xfId="230" applyFont="1" applyBorder="1">
      <alignment horizontal="center" vertical="center" wrapText="1"/>
    </xf>
    <xf numFmtId="0" fontId="21" fillId="0" borderId="1" xfId="231" applyFont="1" applyBorder="1">
      <alignment horizontal="center" vertical="center" wrapText="1"/>
    </xf>
    <xf numFmtId="0" fontId="21" fillId="0" borderId="1" xfId="229" applyFont="1" applyBorder="1">
      <alignment horizontal="center" vertical="center" wrapText="1"/>
    </xf>
    <xf numFmtId="179" fontId="22" fillId="0" borderId="0" xfId="0" applyNumberFormat="1" applyFont="1" applyBorder="1" applyAlignment="1">
      <alignment horizontal="right" vertical="center"/>
    </xf>
    <xf numFmtId="0" fontId="7" fillId="0" borderId="0" xfId="203" applyFont="1" applyBorder="1">
      <alignment vertical="top"/>
    </xf>
    <xf numFmtId="0" fontId="23" fillId="0" borderId="0" xfId="239" applyFont="1" applyBorder="1">
      <alignment horizontal="center" vertical="center"/>
    </xf>
    <xf numFmtId="0" fontId="24" fillId="0" borderId="0" xfId="239" applyFont="1" applyBorder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1" xfId="235" applyNumberFormat="1" applyFont="1" applyBorder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/>
    <xf numFmtId="0" fontId="25" fillId="0" borderId="1" xfId="0" applyFont="1" applyBorder="1" applyAlignment="1">
      <alignment horizontal="left" indent="1"/>
    </xf>
    <xf numFmtId="0" fontId="25" fillId="0" borderId="1" xfId="244" applyFont="1" applyBorder="1">
      <alignment horizontal="center" vertical="center"/>
    </xf>
    <xf numFmtId="0" fontId="25" fillId="0" borderId="1" xfId="236" applyFont="1" applyBorder="1">
      <alignment horizontal="center" vertical="center"/>
    </xf>
    <xf numFmtId="0" fontId="25" fillId="0" borderId="1" xfId="238" applyFont="1" applyBorder="1">
      <alignment horizontal="center" vertical="center"/>
    </xf>
    <xf numFmtId="179" fontId="27" fillId="0" borderId="1" xfId="0" applyNumberFormat="1" applyFont="1" applyBorder="1" applyAlignment="1">
      <alignment horizontal="left" vertical="center"/>
    </xf>
    <xf numFmtId="179" fontId="27" fillId="0" borderId="1" xfId="0" applyNumberFormat="1" applyFont="1" applyBorder="1" applyAlignment="1">
      <alignment horizontal="left" vertical="center" indent="1"/>
    </xf>
    <xf numFmtId="179" fontId="27" fillId="0" borderId="1" xfId="0" applyNumberFormat="1" applyFont="1" applyBorder="1" applyAlignment="1">
      <alignment horizontal="center" vertical="center"/>
    </xf>
    <xf numFmtId="0" fontId="1" fillId="0" borderId="0" xfId="202" applyFont="1" applyBorder="1">
      <alignment horizontal="right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265" applyFont="1" applyBorder="1">
      <alignment horizontal="center" vertical="center"/>
      <protection locked="0"/>
    </xf>
    <xf numFmtId="0" fontId="25" fillId="0" borderId="1" xfId="183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5" fillId="0" borderId="1" xfId="194" applyFont="1" applyBorder="1">
      <alignment horizontal="center" vertical="center"/>
      <protection locked="0"/>
    </xf>
    <xf numFmtId="0" fontId="26" fillId="0" borderId="1" xfId="240" applyFont="1" applyBorder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" fillId="0" borderId="0" xfId="213" applyFont="1" applyBorder="1">
      <alignment vertical="top"/>
    </xf>
    <xf numFmtId="49" fontId="4" fillId="0" borderId="1" xfId="242" applyNumberFormat="1" applyFont="1" applyBorder="1">
      <alignment horizontal="center" vertical="center" wrapText="1"/>
    </xf>
    <xf numFmtId="49" fontId="4" fillId="0" borderId="1" xfId="237" applyNumberFormat="1" applyFont="1" applyBorder="1">
      <alignment horizontal="center" vertical="center" wrapText="1"/>
    </xf>
    <xf numFmtId="0" fontId="4" fillId="0" borderId="1" xfId="205" applyFont="1" applyBorder="1">
      <alignment horizontal="center" vertical="center"/>
      <protection locked="0"/>
    </xf>
    <xf numFmtId="49" fontId="4" fillId="0" borderId="1" xfId="243" applyNumberFormat="1" applyFont="1" applyBorder="1">
      <alignment horizontal="center" vertical="center"/>
    </xf>
    <xf numFmtId="49" fontId="5" fillId="0" borderId="1" xfId="104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41" applyFont="1" applyBorder="1">
      <alignment horizontal="center" vertical="center"/>
    </xf>
    <xf numFmtId="49" fontId="5" fillId="0" borderId="0" xfId="104" applyNumberFormat="1" applyFont="1" applyBorder="1">
      <alignment horizontal="left" vertical="center" wrapText="1"/>
    </xf>
    <xf numFmtId="0" fontId="28" fillId="0" borderId="0" xfId="160" applyFont="1" applyBorder="1">
      <alignment horizontal="center" vertical="center"/>
    </xf>
    <xf numFmtId="0" fontId="29" fillId="0" borderId="0" xfId="0" applyFont="1" applyBorder="1" applyAlignment="1">
      <alignment horizontal="center" vertical="center"/>
    </xf>
    <xf numFmtId="49" fontId="30" fillId="0" borderId="1" xfId="104" applyNumberFormat="1" applyFont="1" applyBorder="1" applyAlignment="1">
      <alignment horizontal="center" vertical="center" wrapText="1"/>
    </xf>
    <xf numFmtId="0" fontId="4" fillId="0" borderId="1" xfId="172" applyFont="1" applyBorder="1">
      <alignment horizontal="center" vertical="center"/>
      <protection locked="0"/>
    </xf>
    <xf numFmtId="49" fontId="5" fillId="0" borderId="1" xfId="104" applyNumberFormat="1" applyFont="1" applyBorder="1" applyAlignment="1">
      <alignment horizontal="center" vertical="center" wrapText="1"/>
    </xf>
    <xf numFmtId="0" fontId="4" fillId="0" borderId="1" xfId="127" applyFont="1" applyBorder="1">
      <alignment horizontal="center" vertical="center" wrapText="1"/>
    </xf>
    <xf numFmtId="0" fontId="3" fillId="0" borderId="0" xfId="157" applyFont="1" applyBorder="1">
      <alignment horizontal="left" vertical="center" wrapText="1"/>
      <protection locked="0"/>
    </xf>
    <xf numFmtId="0" fontId="4" fillId="0" borderId="0" xfId="206" applyFont="1" applyBorder="1">
      <alignment horizontal="left" vertical="center" wrapText="1"/>
    </xf>
    <xf numFmtId="0" fontId="4" fillId="0" borderId="1" xfId="125" applyFont="1" applyBorder="1">
      <alignment horizontal="center" vertical="center" wrapText="1"/>
    </xf>
    <xf numFmtId="0" fontId="4" fillId="0" borderId="1" xfId="247" applyFont="1" applyBorder="1">
      <alignment horizontal="center" vertical="center" wrapText="1"/>
    </xf>
    <xf numFmtId="0" fontId="4" fillId="0" borderId="1" xfId="216" applyFont="1" applyBorder="1">
      <alignment horizontal="center" vertical="center"/>
    </xf>
    <xf numFmtId="0" fontId="4" fillId="0" borderId="1" xfId="134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146" applyFont="1" applyBorder="1">
      <alignment horizontal="center" vertical="center"/>
    </xf>
    <xf numFmtId="0" fontId="4" fillId="0" borderId="1" xfId="147" applyFont="1" applyBorder="1">
      <alignment horizontal="center" vertical="center"/>
      <protection locked="0"/>
    </xf>
    <xf numFmtId="3" fontId="4" fillId="0" borderId="1" xfId="151" applyNumberFormat="1" applyFont="1" applyBorder="1">
      <alignment horizontal="center" vertical="center"/>
      <protection locked="0"/>
    </xf>
    <xf numFmtId="3" fontId="4" fillId="0" borderId="1" xfId="152" applyNumberFormat="1" applyFont="1" applyBorder="1">
      <alignment horizontal="center" vertical="center"/>
    </xf>
    <xf numFmtId="0" fontId="1" fillId="0" borderId="1" xfId="1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54" applyFont="1" applyBorder="1">
      <alignment horizontal="center" vertical="center" wrapText="1"/>
      <protection locked="0"/>
    </xf>
    <xf numFmtId="0" fontId="4" fillId="0" borderId="1" xfId="220" applyFont="1" applyBorder="1">
      <alignment horizontal="center" vertical="center" wrapText="1"/>
    </xf>
    <xf numFmtId="0" fontId="4" fillId="0" borderId="1" xfId="256" applyFont="1" applyBorder="1">
      <alignment horizontal="center" vertical="center" wrapText="1"/>
      <protection locked="0"/>
    </xf>
    <xf numFmtId="3" fontId="4" fillId="0" borderId="1" xfId="155" applyNumberFormat="1" applyFont="1" applyBorder="1">
      <alignment horizontal="center" vertical="top"/>
      <protection locked="0"/>
    </xf>
    <xf numFmtId="0" fontId="1" fillId="0" borderId="1" xfId="156" applyFont="1" applyBorder="1">
      <alignment horizontal="center" vertical="top"/>
    </xf>
    <xf numFmtId="0" fontId="4" fillId="0" borderId="1" xfId="222" applyFont="1" applyBorder="1">
      <alignment horizontal="center" vertical="center" wrapText="1"/>
    </xf>
    <xf numFmtId="0" fontId="6" fillId="0" borderId="0" xfId="112" applyFont="1" applyBorder="1">
      <alignment horizontal="center" vertical="center"/>
      <protection locked="0"/>
    </xf>
    <xf numFmtId="0" fontId="1" fillId="0" borderId="1" xfId="116" applyFont="1" applyBorder="1">
      <alignment horizontal="center" vertical="center" wrapText="1"/>
      <protection locked="0"/>
    </xf>
    <xf numFmtId="0" fontId="1" fillId="0" borderId="1" xfId="107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17" applyFont="1" applyBorder="1">
      <alignment horizontal="center" vertical="center" wrapText="1"/>
    </xf>
    <xf numFmtId="0" fontId="1" fillId="0" borderId="1" xfId="108" applyFont="1" applyBorder="1">
      <alignment horizontal="center" vertical="center" wrapText="1"/>
    </xf>
    <xf numFmtId="0" fontId="1" fillId="0" borderId="1" xfId="118" applyFont="1" applyBorder="1">
      <alignment horizontal="center" vertical="center"/>
    </xf>
    <xf numFmtId="0" fontId="1" fillId="0" borderId="1" xfId="109" applyFont="1" applyBorder="1">
      <alignment horizontal="center" vertical="center"/>
    </xf>
    <xf numFmtId="0" fontId="1" fillId="0" borderId="1" xfId="233" applyFont="1" applyBorder="1">
      <alignment horizontal="center" vertical="center"/>
    </xf>
    <xf numFmtId="3" fontId="1" fillId="0" borderId="1" xfId="114" applyNumberFormat="1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0" fontId="3" fillId="0" borderId="1" xfId="119" applyFont="1" applyBorder="1">
      <alignment horizontal="center" vertical="center"/>
      <protection locked="0"/>
    </xf>
    <xf numFmtId="0" fontId="3" fillId="0" borderId="1" xfId="110" applyFont="1" applyBorder="1">
      <alignment horizontal="right" vertical="center"/>
      <protection locked="0"/>
    </xf>
    <xf numFmtId="0" fontId="1" fillId="0" borderId="1" xfId="174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50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136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224" applyFont="1" applyBorder="1">
      <alignment horizontal="left" vertical="center"/>
    </xf>
    <xf numFmtId="0" fontId="29" fillId="0" borderId="0" xfId="161" applyFont="1" applyBorder="1">
      <alignment horizontal="center" vertical="center"/>
    </xf>
    <xf numFmtId="0" fontId="4" fillId="0" borderId="1" xfId="131" applyFont="1" applyBorder="1">
      <alignment horizontal="center" vertical="center"/>
    </xf>
    <xf numFmtId="0" fontId="4" fillId="0" borderId="1" xfId="137" applyFont="1" applyBorder="1">
      <alignment horizontal="center" vertical="center"/>
    </xf>
    <xf numFmtId="0" fontId="4" fillId="0" borderId="1" xfId="132" applyFont="1" applyBorder="1">
      <alignment horizontal="center" vertical="center"/>
    </xf>
    <xf numFmtId="0" fontId="4" fillId="0" borderId="1" xfId="133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48" applyFont="1" applyBorder="1" quotePrefix="1">
      <alignment horizontal="right"/>
    </xf>
    <xf numFmtId="0" fontId="3" fillId="0" borderId="0" xfId="268" applyFont="1" applyBorder="1" quotePrefix="1">
      <alignment horizontal="right" wrapText="1"/>
      <protection locked="0"/>
    </xf>
    <xf numFmtId="0" fontId="3" fillId="0" borderId="0" xfId="221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1" applyFont="1" applyBorder="1" quotePrefix="1">
      <alignment horizontal="right" wrapText="1"/>
    </xf>
    <xf numFmtId="0" fontId="3" fillId="0" borderId="0" xfId="26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1" fillId="0" borderId="0" xfId="0" applyFont="1" applyBorder="1" applyAlignment="1" applyProtection="1" quotePrefix="1">
      <alignment horizontal="right"/>
      <protection locked="0"/>
    </xf>
  </cellXfs>
  <cellStyles count="2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umberStyle" xfId="102"/>
    <cellStyle name="PercentStyle" xfId="103"/>
    <cellStyle name="TextStyle" xfId="104"/>
    <cellStyle name="TimeStyle" xfId="105"/>
    <cellStyle name="部门收入预算表01-2 __b-1-0" xfId="106"/>
    <cellStyle name="部门收入预算表01-2 __b-12-0" xfId="107"/>
    <cellStyle name="部门收入预算表01-2 __b-13-0" xfId="108"/>
    <cellStyle name="部门收入预算表01-2 __b-14-0" xfId="109"/>
    <cellStyle name="部门收入预算表01-2 __b-16-0" xfId="110"/>
    <cellStyle name="部门收入预算表01-2 __b-19-0" xfId="111"/>
    <cellStyle name="部门收入预算表01-2 __b-2-0" xfId="112"/>
    <cellStyle name="部门收入预算表01-2 __b-20-0" xfId="113"/>
    <cellStyle name="部门收入预算表01-2 __b-21-0" xfId="114"/>
    <cellStyle name="部门收入预算表01-2 __b-22-0" xfId="115"/>
    <cellStyle name="部门收入预算表01-2 __b-4-0" xfId="116"/>
    <cellStyle name="部门收入预算表01-2 __b-5-0" xfId="117"/>
    <cellStyle name="部门收入预算表01-2 __b-6-0" xfId="118"/>
    <cellStyle name="部门收入预算表01-2 __b-9-0" xfId="119"/>
    <cellStyle name="部门项目中期规划预算表13 __b-1-0" xfId="120"/>
    <cellStyle name="部门项目中期规划预算表13 __b-10-0" xfId="121"/>
    <cellStyle name="部门项目中期规划预算表13 __b-11-0" xfId="122"/>
    <cellStyle name="部门项目中期规划预算表13 __b-13-0" xfId="123"/>
    <cellStyle name="部门项目中期规划预算表13 __b-14-0" xfId="124"/>
    <cellStyle name="部门项目中期规划预算表13 __b-15-0" xfId="125"/>
    <cellStyle name="部门项目中期规划预算表13 __b-16-0" xfId="126"/>
    <cellStyle name="部门项目中期规划预算表13 __b-17-0" xfId="127"/>
    <cellStyle name="部门项目中期规划预算表13 __b-18-0" xfId="128"/>
    <cellStyle name="部门项目中期规划预算表13 __b-19-0" xfId="129"/>
    <cellStyle name="部门项目中期规划预算表13 __b-2-0" xfId="130"/>
    <cellStyle name="部门项目中期规划预算表13 __b-20-0" xfId="131"/>
    <cellStyle name="部门项目中期规划预算表13 __b-21-0" xfId="132"/>
    <cellStyle name="部门项目中期规划预算表13 __b-22-0" xfId="133"/>
    <cellStyle name="部门项目中期规划预算表13 __b-24-0" xfId="134"/>
    <cellStyle name="部门项目中期规划预算表13 __b-25-0" xfId="135"/>
    <cellStyle name="部门项目中期规划预算表13 __b-26-0" xfId="136"/>
    <cellStyle name="部门项目中期规划预算表13 __b-27-0" xfId="137"/>
    <cellStyle name="部门项目中期规划预算表13 __b-28-0" xfId="138"/>
    <cellStyle name="部门项目中期规划预算表13 __b-3-0" xfId="139"/>
    <cellStyle name="部门项目中期规划预算表13 __b-4-0" xfId="140"/>
    <cellStyle name="部门项目中期规划预算表13 __b-5-0" xfId="141"/>
    <cellStyle name="部门项目中期规划预算表13 __b-6-0" xfId="142"/>
    <cellStyle name="部门项目中期规划预算表13 __b-7-0" xfId="143"/>
    <cellStyle name="部门项目中期规划预算表13 __b-8-0" xfId="144"/>
    <cellStyle name="部门政府采购预算表08 __b-1-0" xfId="145"/>
    <cellStyle name="部门政府采购预算表08 __b-15-0" xfId="146"/>
    <cellStyle name="部门政府采购预算表08 __b-21-0" xfId="147"/>
    <cellStyle name="部门政府采购预算表08 __b-36-0" xfId="148"/>
    <cellStyle name="部门支出预算表01-03 __b-1-0" xfId="149"/>
    <cellStyle name="部门支出预算表01-03 __b-12-0" xfId="150"/>
    <cellStyle name="部门支出预算表01-03 __b-19-0" xfId="151"/>
    <cellStyle name="部门支出预算表01-03 __b-20-0" xfId="152"/>
    <cellStyle name="部门支出预算表01-03 __b-23-0" xfId="153"/>
    <cellStyle name="部门支出预算表01-03 __b-24-0" xfId="154"/>
    <cellStyle name="部门支出预算表01-03 __b-28-0" xfId="155"/>
    <cellStyle name="部门支出预算表01-03 __b-29-0" xfId="156"/>
    <cellStyle name="部门支出预算表01-03 __b-3-0" xfId="157"/>
    <cellStyle name="部门支出预算表01-03 __b-7-0" xfId="158"/>
    <cellStyle name="财政拨款收支预算总表02-1 __b-1-0" xfId="159"/>
    <cellStyle name="财政拨款收支预算总表02-1 __b-12-0" xfId="160"/>
    <cellStyle name="财政拨款收支预算总表02-1 __b-13-0" xfId="161"/>
    <cellStyle name="国有资本经营预算支出表07 __b-1-0" xfId="162"/>
    <cellStyle name="国有资本经营预算支出表07 __b-10-0" xfId="163"/>
    <cellStyle name="国有资本经营预算支出表07 __b-11-0" xfId="164"/>
    <cellStyle name="国有资本经营预算支出表07 __b-12-0" xfId="165"/>
    <cellStyle name="国有资本经营预算支出表07 __b-13-0" xfId="166"/>
    <cellStyle name="国有资本经营预算支出表07 __b-15-0" xfId="167"/>
    <cellStyle name="国有资本经营预算支出表07 __b-16-0" xfId="168"/>
    <cellStyle name="国有资本经营预算支出表07 __b-17-0" xfId="169"/>
    <cellStyle name="国有资本经营预算支出表07 __b-18-0" xfId="170"/>
    <cellStyle name="国有资本经营预算支出表07 __b-2-0" xfId="171"/>
    <cellStyle name="国有资本经营预算支出表07 __b-4-0" xfId="172"/>
    <cellStyle name="国有资本经营预算支出表07 __b-5-0" xfId="173"/>
    <cellStyle name="国有资本经营预算支出表07 __b-8-0" xfId="174"/>
    <cellStyle name="基本支出预算表（人员类.运转类公用经费项目）04 __b-1-0" xfId="175"/>
    <cellStyle name="基本支出预算表（人员类.运转类公用经费项目）04 __b-12-0" xfId="176"/>
    <cellStyle name="基本支出预算表（人员类.运转类公用经费项目）04 __b-13-0" xfId="177"/>
    <cellStyle name="基本支出预算表（人员类.运转类公用经费项目）04 __b-15-0" xfId="178"/>
    <cellStyle name="基本支出预算表（人员类.运转类公用经费项目）04 __b-16-0" xfId="179"/>
    <cellStyle name="基本支出预算表（人员类.运转类公用经费项目）04 __b-17-0" xfId="180"/>
    <cellStyle name="基本支出预算表（人员类.运转类公用经费项目）04 __b-24-0" xfId="181"/>
    <cellStyle name="基本支出预算表（人员类.运转类公用经费项目）04 __b-29-0" xfId="182"/>
    <cellStyle name="基本支出预算表（人员类.运转类公用经费项目）04 __b-33-0" xfId="183"/>
    <cellStyle name="基本支出预算表（人员类.运转类公用经费项目）04 __b-40-0" xfId="184"/>
    <cellStyle name="基本支出预算表（人员类.运转类公用经费项目）04 __b-7-0" xfId="185"/>
    <cellStyle name="基本支出预算表（人员类.运转类公用经费项目）04 __b-9-0" xfId="186"/>
    <cellStyle name="上级补助项目支出预算表12 __b-1-0" xfId="187"/>
    <cellStyle name="上级补助项目支出预算表12 __b-10-0" xfId="188"/>
    <cellStyle name="上级补助项目支出预算表12 __b-12-0" xfId="189"/>
    <cellStyle name="上级补助项目支出预算表12 __b-17-0" xfId="190"/>
    <cellStyle name="上级补助项目支出预算表12 __b-20-0" xfId="191"/>
    <cellStyle name="上级补助项目支出预算表12 __b-8-0" xfId="192"/>
    <cellStyle name="市对下转移支付绩效目标表10-2 __b-1-0" xfId="193"/>
    <cellStyle name="市对下转移支付绩效目标表10-2 __b-10-0" xfId="194"/>
    <cellStyle name="市对下转移支付绩效目标表10-2 __b-13-0" xfId="195"/>
    <cellStyle name="市对下转移支付绩效目标表10-2 __b-14-0" xfId="196"/>
    <cellStyle name="市对下转移支付绩效目标表10-2 __b-16-0" xfId="197"/>
    <cellStyle name="市对下转移支付绩效目标表10-2 __b-17-0" xfId="198"/>
    <cellStyle name="市对下转移支付绩效目标表10-2 __b-18-0" xfId="199"/>
    <cellStyle name="市对下转移支付绩效目标表10-2 __b-2-0" xfId="200"/>
    <cellStyle name="市对下转移支付预算表10-1 __b-1-0" xfId="201"/>
    <cellStyle name="市对下转移支付预算表10-1 __b-16-0" xfId="202"/>
    <cellStyle name="市对下转移支付预算表10-1 __b-22-0" xfId="203"/>
    <cellStyle name="市对下转移支付预算表10-1 __b-23-0" xfId="204"/>
    <cellStyle name="市对下转移支付预算表10-1 __b-25-0" xfId="205"/>
    <cellStyle name="市对下转移支付预算表10-1 __b-3-0" xfId="206"/>
    <cellStyle name="市对下转移支付预算表10-1 __b-30-0" xfId="207"/>
    <cellStyle name="市对下转移支付预算表10-1 __b-6-0" xfId="208"/>
    <cellStyle name="市对下转移支付预算表10-1 __b-9-0" xfId="209"/>
    <cellStyle name="项目支出绩效目标表（本级下达）05-2 __b-1-0" xfId="210"/>
    <cellStyle name="项目支出绩效目标表（另文下达）05-3 __b-1-0" xfId="211"/>
    <cellStyle name="项目支出预算表（其他运转类.特定目标类项目）05-1 __b-1-0" xfId="212"/>
    <cellStyle name="项目支出预算表（其他运转类.特定目标类项目）05-1 __b-13-0" xfId="213"/>
    <cellStyle name="项目支出预算表（其他运转类.特定目标类项目）05-1 __b-29-0" xfId="214"/>
    <cellStyle name="项目支出预算表（其他运转类.特定目标类项目）05-1 __b-30-0" xfId="215"/>
    <cellStyle name="项目支出预算表（其他运转类.特定目标类项目）05-1 __b-33-0" xfId="216"/>
    <cellStyle name="新增资产配置表11 __b-1-0" xfId="217"/>
    <cellStyle name="新增资产配置表11 __b-11-0" xfId="218"/>
    <cellStyle name="新增资产配置表11 __b-12-0" xfId="219"/>
    <cellStyle name="新增资产配置表11 __b-15-0" xfId="220"/>
    <cellStyle name="新增资产配置表11 __b-18-0" xfId="221"/>
    <cellStyle name="新增资产配置表11 __b-19-0" xfId="222"/>
    <cellStyle name="新增资产配置表11 __b-2-0" xfId="223"/>
    <cellStyle name="新增资产配置表11 __b-3-0" xfId="224"/>
    <cellStyle name="新增资产配置表11 __b-6-0" xfId="225"/>
    <cellStyle name="新增资产配置表11 __b-7-0" xfId="226"/>
    <cellStyle name="新增资产配置表11 __b-8-0" xfId="227"/>
    <cellStyle name="一般公共预算“三公”经费支出预算表03 __b-1-0" xfId="228"/>
    <cellStyle name="一般公共预算“三公”经费支出预算表03 __b-14-0" xfId="229"/>
    <cellStyle name="一般公共预算“三公”经费支出预算表03 __b-2-0" xfId="230"/>
    <cellStyle name="一般公共预算“三公”经费支出预算表03 __b-6-0" xfId="231"/>
    <cellStyle name="一般公共预算支出预算表（按功能科目分类）02-2 __b-1-0" xfId="232"/>
    <cellStyle name="一般公共预算支出预算表（按功能科目分类）02-2 __b-7-0" xfId="233"/>
    <cellStyle name="一般公共预算支出预算表（按经济科目分类）02-3 __b-1-0" xfId="234"/>
    <cellStyle name="一般公共预算支出预算表（按经济科目分类）02-3 __b-12-0" xfId="235"/>
    <cellStyle name="一般公共预算支出预算表（按经济科目分类）02-3 __b-14-0" xfId="236"/>
    <cellStyle name="一般公共预算支出预算表（按经济科目分类）02-3 __b-15-0" xfId="237"/>
    <cellStyle name="一般公共预算支出预算表（按经济科目分类）02-3 __b-16-0" xfId="238"/>
    <cellStyle name="一般公共预算支出预算表（按经济科目分类）02-3 __b-2-0" xfId="239"/>
    <cellStyle name="一般公共预算支出预算表（按经济科目分类）02-3 __b-33-0" xfId="240"/>
    <cellStyle name="一般公共预算支出预算表（按经济科目分类）02-3 __b-36-0" xfId="241"/>
    <cellStyle name="一般公共预算支出预算表（按经济科目分类）02-3 __b-5-0" xfId="242"/>
    <cellStyle name="一般公共预算支出预算表（按经济科目分类）02-3 __b-6-0" xfId="243"/>
    <cellStyle name="一般公共预算支出预算表（按经济科目分类）02-3 __b-9-0" xfId="244"/>
    <cellStyle name="政府购买服务预算表09 __b-1-0" xfId="245"/>
    <cellStyle name="政府购买服务预算表09 __b-10-0" xfId="246"/>
    <cellStyle name="政府购买服务预算表09 __b-12-0" xfId="247"/>
    <cellStyle name="政府购买服务预算表09 __b-13-0" xfId="248"/>
    <cellStyle name="政府购买服务预算表09 __b-14-0" xfId="249"/>
    <cellStyle name="政府购买服务预算表09 __b-15-0" xfId="250"/>
    <cellStyle name="政府购买服务预算表09 __b-16-0" xfId="251"/>
    <cellStyle name="政府购买服务预算表09 __b-17-0" xfId="252"/>
    <cellStyle name="政府购买服务预算表09 __b-18-0" xfId="253"/>
    <cellStyle name="政府购买服务预算表09 __b-21-0" xfId="254"/>
    <cellStyle name="政府购买服务预算表09 __b-22-0" xfId="255"/>
    <cellStyle name="政府购买服务预算表09 __b-23-0" xfId="256"/>
    <cellStyle name="政府购买服务预算表09 __b-24-0" xfId="257"/>
    <cellStyle name="政府购买服务预算表09 __b-28-0" xfId="258"/>
    <cellStyle name="政府购买服务预算表09 __b-29-0" xfId="259"/>
    <cellStyle name="政府购买服务预算表09 __b-3-0" xfId="260"/>
    <cellStyle name="政府购买服务预算表09 __b-30-0" xfId="261"/>
    <cellStyle name="政府购买服务预算表09 __b-31-0" xfId="262"/>
    <cellStyle name="政府购买服务预算表09 __b-32-0" xfId="263"/>
    <cellStyle name="政府购买服务预算表09 __b-34-0" xfId="264"/>
    <cellStyle name="政府购买服务预算表09 __b-35-0" xfId="265"/>
    <cellStyle name="政府购买服务预算表09 __b-36-0" xfId="266"/>
    <cellStyle name="政府购买服务预算表09 __b-39-0" xfId="267"/>
    <cellStyle name="政府购买服务预算表09 __b-40-0" xfId="268"/>
    <cellStyle name="政府购买服务预算表09 __b-41-0" xfId="269"/>
    <cellStyle name="政府购买服务预算表09 __b-42-0" xfId="270"/>
    <cellStyle name="政府购买服务预算表09 __b-43-0" xfId="271"/>
    <cellStyle name="政府购买服务预算表09 __b-8-0" xfId="272"/>
    <cellStyle name="政府性基金预算支出预算表06 __b-1-0" xfId="273"/>
    <cellStyle name="Normal" xfId="2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2"/>
  <sheetViews>
    <sheetView showZeros="0" workbookViewId="0">
      <selection activeCell="A43" sqref="A43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10" t="s">
        <v>0</v>
      </c>
    </row>
    <row r="2" ht="36" customHeight="1" spans="1:4">
      <c r="A2" s="131" t="s">
        <v>1</v>
      </c>
      <c r="B2" s="269"/>
      <c r="C2" s="269"/>
      <c r="D2" s="269"/>
    </row>
    <row r="3" ht="21" customHeight="1" spans="1:4">
      <c r="A3" s="270" t="str">
        <f>"单位名称："&amp;"罗平县大水井中学"</f>
        <v>单位名称：罗平县大水井中学</v>
      </c>
      <c r="B3" s="271"/>
      <c r="C3" s="271"/>
      <c r="D3" s="277" t="s">
        <v>2</v>
      </c>
    </row>
    <row r="4" ht="19.5" customHeight="1" spans="1:4">
      <c r="A4" s="272" t="s">
        <v>3</v>
      </c>
      <c r="B4" s="273"/>
      <c r="C4" s="272" t="s">
        <v>4</v>
      </c>
      <c r="D4" s="273"/>
    </row>
    <row r="5" ht="19.5" customHeight="1" spans="1:4">
      <c r="A5" s="274" t="s">
        <v>5</v>
      </c>
      <c r="B5" s="274" t="s">
        <v>6</v>
      </c>
      <c r="C5" s="274" t="s">
        <v>7</v>
      </c>
      <c r="D5" s="274" t="s">
        <v>6</v>
      </c>
    </row>
    <row r="6" ht="19.5" customHeight="1" spans="1:4">
      <c r="A6" s="275"/>
      <c r="B6" s="275"/>
      <c r="C6" s="275"/>
      <c r="D6" s="275"/>
    </row>
    <row r="7" ht="20.25" customHeight="1" spans="1:4">
      <c r="A7" s="13" t="s">
        <v>8</v>
      </c>
      <c r="B7" s="15">
        <v>1066.471375</v>
      </c>
      <c r="C7" s="276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6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6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6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21</v>
      </c>
      <c r="C11" s="276" t="str">
        <f>"五"&amp;"、"&amp;"教育支出"</f>
        <v>五、教育支出</v>
      </c>
      <c r="D11" s="15">
        <v>787.403279</v>
      </c>
    </row>
    <row r="12" ht="20.25" customHeight="1" spans="1:4">
      <c r="A12" s="13" t="s">
        <v>13</v>
      </c>
      <c r="B12" s="15"/>
      <c r="C12" s="276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6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6" t="str">
        <f>"八"&amp;"、"&amp;"社会保障和就业支出"</f>
        <v>八、社会保障和就业支出</v>
      </c>
      <c r="D14" s="15">
        <v>187.815121</v>
      </c>
    </row>
    <row r="15" ht="20.25" customHeight="1" spans="1:4">
      <c r="A15" s="13" t="s">
        <v>16</v>
      </c>
      <c r="B15" s="15"/>
      <c r="C15" s="276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21</v>
      </c>
      <c r="C16" s="276" t="str">
        <f>"十"&amp;"、"&amp;"卫生健康支出"</f>
        <v>十、卫生健康支出</v>
      </c>
      <c r="D16" s="15">
        <v>30.484922</v>
      </c>
    </row>
    <row r="17" ht="20.25" customHeight="1" spans="1:4">
      <c r="A17" s="13"/>
      <c r="B17" s="15"/>
      <c r="C17" s="276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6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6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6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6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6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6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6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6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6" t="str">
        <f>"二十"&amp;"、"&amp;"住房保障支出"</f>
        <v>二十、住房保障支出</v>
      </c>
      <c r="D26" s="15">
        <v>81.768053</v>
      </c>
    </row>
    <row r="27" ht="20.25" customHeight="1" spans="1:4">
      <c r="A27" s="13"/>
      <c r="B27" s="13"/>
      <c r="C27" s="276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6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6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6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6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6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6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6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6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6" t="str">
        <f>"三十"&amp;"、"&amp;"抗疫特别国债安排的支出"</f>
        <v>三十、抗疫特别国债安排的支出</v>
      </c>
      <c r="D36" s="15"/>
    </row>
    <row r="37" ht="20.25" customHeight="1" spans="1:4">
      <c r="A37" s="220" t="s">
        <v>18</v>
      </c>
      <c r="B37" s="15">
        <v>1087.471375</v>
      </c>
      <c r="C37" s="220" t="s">
        <v>19</v>
      </c>
      <c r="D37" s="15">
        <v>1087.471375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20" t="s">
        <v>22</v>
      </c>
      <c r="B39" s="15">
        <v>1087.471375</v>
      </c>
      <c r="C39" s="220" t="s">
        <v>23</v>
      </c>
      <c r="D39" s="15">
        <v>1087.471375</v>
      </c>
    </row>
    <row r="42" customHeight="1" spans="1:1">
      <c r="A42">
        <f>165.12/(1066.47+1231.59)</f>
        <v>0.0718519098718049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F33" sqref="F33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3" t="s">
        <v>252</v>
      </c>
    </row>
    <row r="2" ht="28.5" customHeight="1" spans="2:11">
      <c r="B2" s="49" t="s">
        <v>253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"单位名称："&amp;"罗平县大水井中学"</f>
        <v>单位名称：罗平县大水井中学</v>
      </c>
      <c r="B3" s="4"/>
    </row>
    <row r="4" ht="44.25" customHeight="1" spans="1:11">
      <c r="A4" s="141" t="s">
        <v>196</v>
      </c>
      <c r="B4" s="46" t="s">
        <v>254</v>
      </c>
      <c r="C4" s="46" t="s">
        <v>255</v>
      </c>
      <c r="D4" s="46" t="s">
        <v>256</v>
      </c>
      <c r="E4" s="46" t="s">
        <v>257</v>
      </c>
      <c r="F4" s="46" t="s">
        <v>258</v>
      </c>
      <c r="G4" s="51" t="s">
        <v>259</v>
      </c>
      <c r="H4" s="46" t="s">
        <v>260</v>
      </c>
      <c r="I4" s="51" t="s">
        <v>261</v>
      </c>
      <c r="J4" s="51" t="s">
        <v>262</v>
      </c>
      <c r="K4" s="46" t="s">
        <v>263</v>
      </c>
    </row>
    <row r="5" ht="18.75" customHeight="1" spans="1:11">
      <c r="A5" s="142">
        <v>1</v>
      </c>
      <c r="B5" s="143">
        <v>2</v>
      </c>
      <c r="C5" s="143">
        <v>3</v>
      </c>
      <c r="D5" s="143">
        <v>4</v>
      </c>
      <c r="E5" s="143">
        <v>5</v>
      </c>
      <c r="F5" s="143">
        <v>6</v>
      </c>
      <c r="G5" s="144">
        <v>7</v>
      </c>
      <c r="H5" s="143">
        <v>8</v>
      </c>
      <c r="I5" s="144">
        <v>9</v>
      </c>
      <c r="J5" s="144">
        <v>10</v>
      </c>
      <c r="K5" s="143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5" t="s">
        <v>248</v>
      </c>
      <c r="B7" s="13" t="s">
        <v>246</v>
      </c>
      <c r="C7" s="13" t="s">
        <v>264</v>
      </c>
      <c r="D7" s="13" t="s">
        <v>265</v>
      </c>
      <c r="E7" s="13" t="s">
        <v>266</v>
      </c>
      <c r="F7" s="13" t="s">
        <v>267</v>
      </c>
      <c r="G7" s="13" t="s">
        <v>268</v>
      </c>
      <c r="H7" s="13" t="s">
        <v>269</v>
      </c>
      <c r="I7" s="13" t="s">
        <v>270</v>
      </c>
      <c r="J7" s="13" t="s">
        <v>271</v>
      </c>
      <c r="K7" s="13" t="s">
        <v>246</v>
      </c>
    </row>
    <row r="8" ht="19.5" customHeight="1" spans="1:11">
      <c r="A8" s="145" t="s">
        <v>248</v>
      </c>
      <c r="B8" s="13" t="s">
        <v>246</v>
      </c>
      <c r="C8" s="13" t="s">
        <v>264</v>
      </c>
      <c r="D8" s="13" t="s">
        <v>272</v>
      </c>
      <c r="E8" s="13" t="s">
        <v>273</v>
      </c>
      <c r="F8" s="13" t="s">
        <v>274</v>
      </c>
      <c r="G8" s="13" t="s">
        <v>268</v>
      </c>
      <c r="H8" s="13" t="s">
        <v>275</v>
      </c>
      <c r="I8" s="13" t="s">
        <v>270</v>
      </c>
      <c r="J8" s="13" t="s">
        <v>271</v>
      </c>
      <c r="K8" s="13" t="s">
        <v>246</v>
      </c>
    </row>
    <row r="9" ht="19.5" customHeight="1" spans="1:11">
      <c r="A9" s="145" t="s">
        <v>248</v>
      </c>
      <c r="B9" s="13" t="s">
        <v>246</v>
      </c>
      <c r="C9" s="13" t="s">
        <v>264</v>
      </c>
      <c r="D9" s="13" t="s">
        <v>276</v>
      </c>
      <c r="E9" s="13" t="s">
        <v>277</v>
      </c>
      <c r="F9" s="13" t="s">
        <v>278</v>
      </c>
      <c r="G9" s="13" t="s">
        <v>279</v>
      </c>
      <c r="H9" s="13" t="s">
        <v>280</v>
      </c>
      <c r="I9" s="13" t="s">
        <v>270</v>
      </c>
      <c r="J9" s="13" t="s">
        <v>271</v>
      </c>
      <c r="K9" s="13" t="s">
        <v>246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20" sqref="A20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91" t="s">
        <v>281</v>
      </c>
    </row>
    <row r="2" ht="28.5" customHeight="1" spans="2:11">
      <c r="B2" s="131" t="s">
        <v>282</v>
      </c>
      <c r="C2" s="20"/>
      <c r="D2" s="20"/>
      <c r="E2" s="20"/>
      <c r="F2" s="20"/>
      <c r="G2" s="75"/>
      <c r="H2" s="20"/>
      <c r="I2" s="75"/>
      <c r="J2" s="75"/>
      <c r="K2" s="20"/>
    </row>
    <row r="3" ht="17.25" customHeight="1" spans="1:2">
      <c r="A3" t="str">
        <f>"单位名称："&amp;"罗平县大水井中学"</f>
        <v>单位名称：罗平县大水井中学</v>
      </c>
      <c r="B3" s="132"/>
    </row>
    <row r="4" ht="44.25" customHeight="1" spans="1:11">
      <c r="A4" s="133" t="s">
        <v>196</v>
      </c>
      <c r="B4" s="46" t="s">
        <v>254</v>
      </c>
      <c r="C4" s="46" t="s">
        <v>255</v>
      </c>
      <c r="D4" s="46" t="s">
        <v>256</v>
      </c>
      <c r="E4" s="46" t="s">
        <v>257</v>
      </c>
      <c r="F4" s="46" t="s">
        <v>258</v>
      </c>
      <c r="G4" s="51" t="s">
        <v>259</v>
      </c>
      <c r="H4" s="46" t="s">
        <v>260</v>
      </c>
      <c r="I4" s="51" t="s">
        <v>261</v>
      </c>
      <c r="J4" s="51" t="s">
        <v>262</v>
      </c>
      <c r="K4" s="46" t="s">
        <v>263</v>
      </c>
    </row>
    <row r="5" ht="14.25" customHeight="1" spans="1:11">
      <c r="A5" s="134">
        <v>1</v>
      </c>
      <c r="B5" s="135">
        <v>2</v>
      </c>
      <c r="C5" s="136">
        <v>3</v>
      </c>
      <c r="D5" s="137">
        <v>4</v>
      </c>
      <c r="E5" s="137">
        <v>5</v>
      </c>
      <c r="F5" s="137">
        <v>6</v>
      </c>
      <c r="G5" s="137">
        <v>7</v>
      </c>
      <c r="H5" s="136">
        <v>8</v>
      </c>
      <c r="I5" s="137">
        <v>8</v>
      </c>
      <c r="J5" s="136">
        <v>10</v>
      </c>
      <c r="K5" s="136">
        <v>11</v>
      </c>
    </row>
    <row r="6" ht="42" customHeight="1" spans="1:11">
      <c r="A6" s="14"/>
      <c r="B6" s="13"/>
      <c r="C6" s="138"/>
      <c r="D6" s="138"/>
      <c r="E6" s="138"/>
      <c r="F6" s="139"/>
      <c r="G6" s="140"/>
      <c r="H6" s="139"/>
      <c r="I6" s="140"/>
      <c r="J6" s="140"/>
      <c r="K6" s="139"/>
    </row>
    <row r="7" ht="51.75" customHeight="1" spans="1:11">
      <c r="A7" s="134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283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20" sqref="A2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07">
        <v>1</v>
      </c>
      <c r="B1" s="108">
        <v>0</v>
      </c>
      <c r="C1" s="107">
        <v>1</v>
      </c>
      <c r="D1" s="124"/>
      <c r="E1" s="124"/>
      <c r="F1" s="106" t="s">
        <v>284</v>
      </c>
    </row>
    <row r="2" ht="26.25" customHeight="1" spans="1:6">
      <c r="A2" s="111" t="s">
        <v>285</v>
      </c>
      <c r="B2" s="111" t="s">
        <v>285</v>
      </c>
      <c r="C2" s="112"/>
      <c r="D2" s="125"/>
      <c r="E2" s="125"/>
      <c r="F2" s="125"/>
    </row>
    <row r="3" ht="13.5" customHeight="1" spans="1:6">
      <c r="A3" s="4" t="str">
        <f>"单位名称："&amp;"罗平县大水井中学"</f>
        <v>单位名称：罗平县大水井中学</v>
      </c>
      <c r="B3" s="4" t="s">
        <v>286</v>
      </c>
      <c r="C3" s="107"/>
      <c r="D3" s="124"/>
      <c r="E3" s="124"/>
      <c r="F3" s="280" t="s">
        <v>2</v>
      </c>
    </row>
    <row r="4" ht="19.5" customHeight="1" spans="1:6">
      <c r="A4" s="126" t="s">
        <v>287</v>
      </c>
      <c r="B4" s="127" t="s">
        <v>46</v>
      </c>
      <c r="C4" s="126" t="s">
        <v>47</v>
      </c>
      <c r="D4" s="10" t="s">
        <v>288</v>
      </c>
      <c r="E4" s="10"/>
      <c r="F4" s="10"/>
    </row>
    <row r="5" ht="18.75" customHeight="1" spans="1:6">
      <c r="A5" s="126"/>
      <c r="B5" s="128"/>
      <c r="C5" s="126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9" t="s">
        <v>109</v>
      </c>
      <c r="C6" s="51">
        <v>3</v>
      </c>
      <c r="D6" s="120">
        <v>4</v>
      </c>
      <c r="E6" s="120">
        <v>5</v>
      </c>
      <c r="F6" s="120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9" t="s">
        <v>91</v>
      </c>
      <c r="B9" s="129" t="s">
        <v>91</v>
      </c>
      <c r="C9" s="130" t="s">
        <v>91</v>
      </c>
      <c r="D9" s="15"/>
      <c r="E9" s="15"/>
      <c r="F9" s="15"/>
    </row>
    <row r="10" customHeight="1" spans="1:1">
      <c r="A10" t="s">
        <v>289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21" sqref="B21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07">
        <v>1</v>
      </c>
      <c r="B1" s="108">
        <v>0</v>
      </c>
      <c r="C1" s="107">
        <v>1</v>
      </c>
      <c r="D1" s="109"/>
      <c r="E1" s="109"/>
      <c r="F1" s="110" t="s">
        <v>284</v>
      </c>
    </row>
    <row r="2" ht="26.25" customHeight="1" spans="1:6">
      <c r="A2" s="111" t="s">
        <v>290</v>
      </c>
      <c r="B2" s="111" t="s">
        <v>285</v>
      </c>
      <c r="C2" s="112"/>
      <c r="D2" s="113"/>
      <c r="E2" s="113"/>
      <c r="F2" s="113"/>
    </row>
    <row r="3" ht="13.5" customHeight="1" spans="1:6">
      <c r="A3" s="4" t="str">
        <f>"单位名称："&amp;"罗平县大水井中学"</f>
        <v>单位名称：罗平县大水井中学</v>
      </c>
      <c r="B3" s="114" t="s">
        <v>286</v>
      </c>
      <c r="C3" s="107"/>
      <c r="D3" s="109"/>
      <c r="E3" s="109"/>
      <c r="F3" s="280" t="s">
        <v>2</v>
      </c>
    </row>
    <row r="4" ht="19.5" customHeight="1" spans="1:6">
      <c r="A4" s="115" t="s">
        <v>287</v>
      </c>
      <c r="B4" s="116" t="s">
        <v>46</v>
      </c>
      <c r="C4" s="115" t="s">
        <v>47</v>
      </c>
      <c r="D4" s="37" t="s">
        <v>291</v>
      </c>
      <c r="E4" s="38"/>
      <c r="F4" s="39"/>
    </row>
    <row r="5" ht="18.75" customHeight="1" spans="1:6">
      <c r="A5" s="117"/>
      <c r="B5" s="118"/>
      <c r="C5" s="117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9" t="s">
        <v>109</v>
      </c>
      <c r="C6" s="51">
        <v>3</v>
      </c>
      <c r="D6" s="120">
        <v>4</v>
      </c>
      <c r="E6" s="120">
        <v>5</v>
      </c>
      <c r="F6" s="120">
        <v>6</v>
      </c>
    </row>
    <row r="7" ht="21" customHeight="1" spans="1:6">
      <c r="A7" s="13"/>
      <c r="B7" s="121"/>
      <c r="C7" s="121"/>
      <c r="D7" s="15"/>
      <c r="E7" s="15"/>
      <c r="F7" s="15"/>
    </row>
    <row r="8" ht="21" customHeight="1" spans="1:6">
      <c r="A8" s="121"/>
      <c r="B8" s="13"/>
      <c r="C8" s="13"/>
      <c r="D8" s="15"/>
      <c r="E8" s="15"/>
      <c r="F8" s="15"/>
    </row>
    <row r="9" ht="18.75" customHeight="1" spans="1:6">
      <c r="A9" s="122" t="s">
        <v>91</v>
      </c>
      <c r="B9" s="122" t="s">
        <v>91</v>
      </c>
      <c r="C9" s="123" t="s">
        <v>91</v>
      </c>
      <c r="D9" s="15"/>
      <c r="E9" s="15"/>
      <c r="F9" s="15"/>
    </row>
    <row r="10" customHeight="1" spans="1:1">
      <c r="A10" t="s">
        <v>292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B21" sqref="B21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91"/>
      <c r="P1" s="91"/>
      <c r="Q1" s="40" t="s">
        <v>293</v>
      </c>
    </row>
    <row r="2" ht="27.75" customHeight="1" spans="1:17">
      <c r="A2" s="41" t="s">
        <v>294</v>
      </c>
      <c r="B2" s="20"/>
      <c r="C2" s="20"/>
      <c r="D2" s="20"/>
      <c r="E2" s="20"/>
      <c r="F2" s="20"/>
      <c r="G2" s="20"/>
      <c r="H2" s="20"/>
      <c r="I2" s="20"/>
      <c r="J2" s="20"/>
      <c r="K2" s="75"/>
      <c r="L2" s="20"/>
      <c r="M2" s="20"/>
      <c r="N2" s="20"/>
      <c r="O2" s="75"/>
      <c r="P2" s="75"/>
      <c r="Q2" s="20"/>
    </row>
    <row r="3" ht="18.75" customHeight="1" spans="1:17">
      <c r="A3" s="42" t="str">
        <f>"单位名称："&amp;"罗平县大水井中学"</f>
        <v>单位名称：罗平县大水井中学</v>
      </c>
      <c r="B3" s="22"/>
      <c r="C3" s="22"/>
      <c r="D3" s="22"/>
      <c r="E3" s="22"/>
      <c r="F3" s="22"/>
      <c r="G3" s="22"/>
      <c r="H3" s="22"/>
      <c r="I3" s="22"/>
      <c r="J3" s="22"/>
      <c r="O3" s="93"/>
      <c r="P3" s="93"/>
      <c r="Q3" s="280" t="s">
        <v>2</v>
      </c>
    </row>
    <row r="4" ht="15.75" customHeight="1" spans="1:17">
      <c r="A4" s="24" t="s">
        <v>295</v>
      </c>
      <c r="B4" s="79" t="s">
        <v>296</v>
      </c>
      <c r="C4" s="79" t="s">
        <v>297</v>
      </c>
      <c r="D4" s="79" t="s">
        <v>298</v>
      </c>
      <c r="E4" s="79" t="s">
        <v>299</v>
      </c>
      <c r="F4" s="79" t="s">
        <v>300</v>
      </c>
      <c r="G4" s="44" t="s">
        <v>202</v>
      </c>
      <c r="H4" s="44"/>
      <c r="I4" s="44"/>
      <c r="J4" s="44"/>
      <c r="K4" s="94"/>
      <c r="L4" s="44"/>
      <c r="M4" s="44"/>
      <c r="N4" s="44"/>
      <c r="O4" s="95"/>
      <c r="P4" s="94"/>
      <c r="Q4" s="45"/>
    </row>
    <row r="5" ht="17.25" customHeight="1" spans="1:17">
      <c r="A5" s="27"/>
      <c r="B5" s="81"/>
      <c r="C5" s="81"/>
      <c r="D5" s="81"/>
      <c r="E5" s="81"/>
      <c r="F5" s="81"/>
      <c r="G5" s="81" t="s">
        <v>29</v>
      </c>
      <c r="H5" s="81" t="s">
        <v>32</v>
      </c>
      <c r="I5" s="81" t="s">
        <v>301</v>
      </c>
      <c r="J5" s="81" t="s">
        <v>302</v>
      </c>
      <c r="K5" s="82" t="s">
        <v>303</v>
      </c>
      <c r="L5" s="96" t="s">
        <v>36</v>
      </c>
      <c r="M5" s="96"/>
      <c r="N5" s="96"/>
      <c r="O5" s="97"/>
      <c r="P5" s="102"/>
      <c r="Q5" s="83"/>
    </row>
    <row r="6" ht="54" customHeight="1" spans="1:17">
      <c r="A6" s="30"/>
      <c r="B6" s="83"/>
      <c r="C6" s="83"/>
      <c r="D6" s="83"/>
      <c r="E6" s="83"/>
      <c r="F6" s="83"/>
      <c r="G6" s="83"/>
      <c r="H6" s="83" t="s">
        <v>31</v>
      </c>
      <c r="I6" s="83"/>
      <c r="J6" s="83"/>
      <c r="K6" s="84"/>
      <c r="L6" s="83" t="s">
        <v>31</v>
      </c>
      <c r="M6" s="83" t="s">
        <v>37</v>
      </c>
      <c r="N6" s="83" t="s">
        <v>211</v>
      </c>
      <c r="O6" s="52" t="s">
        <v>39</v>
      </c>
      <c r="P6" s="84" t="s">
        <v>40</v>
      </c>
      <c r="Q6" s="83" t="s">
        <v>41</v>
      </c>
    </row>
    <row r="7" ht="15" customHeight="1" spans="1:17">
      <c r="A7" s="31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21" customHeight="1" spans="1:17">
      <c r="A8" s="13"/>
      <c r="B8" s="85"/>
      <c r="C8" s="85"/>
      <c r="D8" s="85"/>
      <c r="E8" s="10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7" t="s">
        <v>91</v>
      </c>
      <c r="B10" s="88"/>
      <c r="C10" s="88"/>
      <c r="D10" s="88"/>
      <c r="E10" s="10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304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B22" sqref="B22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2"/>
      <c r="B1" s="72"/>
      <c r="C1" s="72"/>
      <c r="D1" s="73"/>
      <c r="E1" s="73"/>
      <c r="F1" s="73"/>
      <c r="G1" s="73"/>
      <c r="H1" s="72"/>
      <c r="I1" s="72"/>
      <c r="J1" s="72"/>
      <c r="K1" s="72"/>
      <c r="L1" s="90"/>
      <c r="M1" s="72"/>
      <c r="N1" s="72"/>
      <c r="O1" s="72"/>
      <c r="P1" s="91"/>
      <c r="Q1" s="98"/>
      <c r="R1" s="99" t="s">
        <v>305</v>
      </c>
    </row>
    <row r="2" ht="27.75" customHeight="1" spans="1:18">
      <c r="A2" s="41" t="s">
        <v>306</v>
      </c>
      <c r="B2" s="74"/>
      <c r="C2" s="74"/>
      <c r="D2" s="75"/>
      <c r="E2" s="75"/>
      <c r="F2" s="75"/>
      <c r="G2" s="75"/>
      <c r="H2" s="74"/>
      <c r="I2" s="74"/>
      <c r="J2" s="74"/>
      <c r="K2" s="74"/>
      <c r="L2" s="92"/>
      <c r="M2" s="74"/>
      <c r="N2" s="74"/>
      <c r="O2" s="74"/>
      <c r="P2" s="75"/>
      <c r="Q2" s="92"/>
      <c r="R2" s="74"/>
    </row>
    <row r="3" ht="18.75" customHeight="1" spans="1:18">
      <c r="A3" s="76" t="str">
        <f>"单位名称："&amp;"罗平县大水井中学"</f>
        <v>单位名称：罗平县大水井中学</v>
      </c>
      <c r="B3" s="77"/>
      <c r="C3" s="77"/>
      <c r="D3" s="78"/>
      <c r="E3" s="78"/>
      <c r="F3" s="78"/>
      <c r="G3" s="78"/>
      <c r="H3" s="77"/>
      <c r="I3" s="77"/>
      <c r="J3" s="77"/>
      <c r="K3" s="77"/>
      <c r="L3" s="90"/>
      <c r="M3" s="72"/>
      <c r="N3" s="72"/>
      <c r="O3" s="72"/>
      <c r="P3" s="93"/>
      <c r="Q3" s="100"/>
      <c r="R3" s="283" t="s">
        <v>2</v>
      </c>
    </row>
    <row r="4" ht="15.75" customHeight="1" spans="1:18">
      <c r="A4" s="24" t="s">
        <v>295</v>
      </c>
      <c r="B4" s="79" t="s">
        <v>307</v>
      </c>
      <c r="C4" s="79" t="s">
        <v>308</v>
      </c>
      <c r="D4" s="80" t="s">
        <v>309</v>
      </c>
      <c r="E4" s="80" t="s">
        <v>310</v>
      </c>
      <c r="F4" s="80" t="s">
        <v>311</v>
      </c>
      <c r="G4" s="80" t="s">
        <v>312</v>
      </c>
      <c r="H4" s="44" t="s">
        <v>202</v>
      </c>
      <c r="I4" s="44"/>
      <c r="J4" s="44"/>
      <c r="K4" s="44"/>
      <c r="L4" s="94"/>
      <c r="M4" s="44"/>
      <c r="N4" s="44"/>
      <c r="O4" s="44"/>
      <c r="P4" s="95"/>
      <c r="Q4" s="94"/>
      <c r="R4" s="45"/>
    </row>
    <row r="5" ht="17.25" customHeight="1" spans="1:18">
      <c r="A5" s="27"/>
      <c r="B5" s="81"/>
      <c r="C5" s="81"/>
      <c r="D5" s="82"/>
      <c r="E5" s="82"/>
      <c r="F5" s="82"/>
      <c r="G5" s="82"/>
      <c r="H5" s="81" t="s">
        <v>29</v>
      </c>
      <c r="I5" s="81" t="s">
        <v>32</v>
      </c>
      <c r="J5" s="81" t="s">
        <v>301</v>
      </c>
      <c r="K5" s="81" t="s">
        <v>302</v>
      </c>
      <c r="L5" s="82" t="s">
        <v>303</v>
      </c>
      <c r="M5" s="96" t="s">
        <v>313</v>
      </c>
      <c r="N5" s="96"/>
      <c r="O5" s="96"/>
      <c r="P5" s="97"/>
      <c r="Q5" s="102"/>
      <c r="R5" s="83"/>
    </row>
    <row r="6" ht="54" customHeight="1" spans="1:18">
      <c r="A6" s="30"/>
      <c r="B6" s="83"/>
      <c r="C6" s="83"/>
      <c r="D6" s="84"/>
      <c r="E6" s="84"/>
      <c r="F6" s="84"/>
      <c r="G6" s="84"/>
      <c r="H6" s="83"/>
      <c r="I6" s="83" t="s">
        <v>31</v>
      </c>
      <c r="J6" s="83"/>
      <c r="K6" s="83"/>
      <c r="L6" s="84"/>
      <c r="M6" s="83" t="s">
        <v>31</v>
      </c>
      <c r="N6" s="83" t="s">
        <v>37</v>
      </c>
      <c r="O6" s="83" t="s">
        <v>211</v>
      </c>
      <c r="P6" s="52" t="s">
        <v>39</v>
      </c>
      <c r="Q6" s="84" t="s">
        <v>40</v>
      </c>
      <c r="R6" s="83" t="s">
        <v>41</v>
      </c>
    </row>
    <row r="7" ht="15" customHeight="1" spans="1:18">
      <c r="A7" s="30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</row>
    <row r="8" ht="21" customHeight="1" spans="1:18">
      <c r="A8" s="13"/>
      <c r="B8" s="85"/>
      <c r="C8" s="85"/>
      <c r="D8" s="86"/>
      <c r="E8" s="86"/>
      <c r="F8" s="86"/>
      <c r="G8" s="86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7" t="s">
        <v>314</v>
      </c>
      <c r="B10" s="88"/>
      <c r="C10" s="89"/>
      <c r="D10" s="86"/>
      <c r="E10" s="86"/>
      <c r="F10" s="86"/>
      <c r="G10" s="86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315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A14" sqref="A14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ht="13.5" customHeight="1" spans="1:17">
      <c r="A1" s="6"/>
      <c r="B1" s="6"/>
      <c r="C1" s="6"/>
      <c r="D1" s="54"/>
      <c r="E1" s="6"/>
      <c r="F1" s="55"/>
      <c r="G1" s="6"/>
      <c r="H1" s="6"/>
      <c r="I1" s="6"/>
      <c r="J1" s="6"/>
      <c r="K1" s="6"/>
      <c r="L1" s="6"/>
      <c r="M1" s="6"/>
      <c r="N1" s="6"/>
      <c r="O1" s="6"/>
      <c r="P1" s="6"/>
      <c r="Q1" s="53" t="s">
        <v>316</v>
      </c>
    </row>
    <row r="2" ht="40.5" customHeight="1" spans="1:17">
      <c r="A2" s="56" t="s">
        <v>317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4" customHeight="1" spans="1:17">
      <c r="A3" s="57" t="s">
        <v>318</v>
      </c>
      <c r="B3" s="57"/>
      <c r="C3" s="57"/>
      <c r="D3" s="57"/>
      <c r="E3" s="57"/>
      <c r="F3" s="57"/>
      <c r="G3" s="57"/>
      <c r="H3" s="57"/>
      <c r="I3" s="57"/>
      <c r="J3" s="57"/>
      <c r="K3" s="70"/>
      <c r="L3" s="70"/>
      <c r="M3" s="70"/>
      <c r="N3" s="6"/>
      <c r="O3" s="6"/>
      <c r="P3" s="71" t="s">
        <v>2</v>
      </c>
      <c r="Q3" s="71"/>
    </row>
    <row r="4" ht="19.5" customHeight="1" spans="1:17">
      <c r="A4" s="58" t="s">
        <v>319</v>
      </c>
      <c r="B4" s="59" t="s">
        <v>202</v>
      </c>
      <c r="C4" s="59"/>
      <c r="D4" s="59"/>
      <c r="E4" s="59" t="s">
        <v>320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ht="40.5" customHeight="1" spans="1:17">
      <c r="A5" s="60"/>
      <c r="B5" s="59" t="s">
        <v>29</v>
      </c>
      <c r="C5" s="61" t="s">
        <v>32</v>
      </c>
      <c r="D5" s="61" t="s">
        <v>321</v>
      </c>
      <c r="E5" s="62" t="s">
        <v>322</v>
      </c>
      <c r="F5" s="62" t="s">
        <v>323</v>
      </c>
      <c r="G5" s="62" t="s">
        <v>324</v>
      </c>
      <c r="H5" s="62" t="s">
        <v>325</v>
      </c>
      <c r="I5" s="62" t="s">
        <v>326</v>
      </c>
      <c r="J5" s="62" t="s">
        <v>327</v>
      </c>
      <c r="K5" s="62" t="s">
        <v>328</v>
      </c>
      <c r="L5" s="62" t="s">
        <v>329</v>
      </c>
      <c r="M5" s="62" t="s">
        <v>330</v>
      </c>
      <c r="N5" s="62" t="s">
        <v>331</v>
      </c>
      <c r="O5" s="62" t="s">
        <v>332</v>
      </c>
      <c r="P5" s="62" t="s">
        <v>333</v>
      </c>
      <c r="Q5" s="62" t="s">
        <v>334</v>
      </c>
    </row>
    <row r="6" customFormat="1" ht="40.5" customHeight="1" spans="1:17">
      <c r="A6" s="63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59">
        <v>15</v>
      </c>
      <c r="P6" s="59">
        <v>16</v>
      </c>
      <c r="Q6" s="59">
        <v>17</v>
      </c>
    </row>
    <row r="7" customHeight="1" spans="1:17">
      <c r="A7" s="64" t="s">
        <v>335</v>
      </c>
      <c r="B7" s="65"/>
      <c r="C7" s="66" t="s">
        <v>335</v>
      </c>
      <c r="D7" s="67" t="s">
        <v>335</v>
      </c>
      <c r="E7" s="66" t="s">
        <v>335</v>
      </c>
      <c r="F7" s="66" t="s">
        <v>335</v>
      </c>
      <c r="G7" s="66" t="s">
        <v>335</v>
      </c>
      <c r="H7" s="66" t="s">
        <v>335</v>
      </c>
      <c r="I7" s="66"/>
      <c r="J7" s="66"/>
      <c r="K7" s="66"/>
      <c r="L7" s="66"/>
      <c r="M7" s="66" t="s">
        <v>335</v>
      </c>
      <c r="N7" s="66" t="s">
        <v>335</v>
      </c>
      <c r="O7" s="66" t="s">
        <v>335</v>
      </c>
      <c r="P7" s="66" t="s">
        <v>335</v>
      </c>
      <c r="Q7" s="66" t="s">
        <v>335</v>
      </c>
    </row>
    <row r="8" customHeight="1" spans="1:17">
      <c r="A8" s="68" t="s">
        <v>335</v>
      </c>
      <c r="B8" s="66" t="s">
        <v>335</v>
      </c>
      <c r="C8" s="66" t="s">
        <v>335</v>
      </c>
      <c r="D8" s="67" t="s">
        <v>335</v>
      </c>
      <c r="E8" s="66" t="s">
        <v>335</v>
      </c>
      <c r="F8" s="66" t="s">
        <v>335</v>
      </c>
      <c r="G8" s="66" t="s">
        <v>335</v>
      </c>
      <c r="H8" s="66" t="s">
        <v>335</v>
      </c>
      <c r="I8" s="66"/>
      <c r="J8" s="66"/>
      <c r="K8" s="66"/>
      <c r="L8" s="66"/>
      <c r="M8" s="66" t="s">
        <v>335</v>
      </c>
      <c r="N8" s="66" t="s">
        <v>335</v>
      </c>
      <c r="O8" s="66" t="s">
        <v>335</v>
      </c>
      <c r="P8" s="66" t="s">
        <v>335</v>
      </c>
      <c r="Q8" s="66" t="s">
        <v>335</v>
      </c>
    </row>
    <row r="10" customHeight="1" spans="1:1">
      <c r="A10" s="69" t="s">
        <v>336</v>
      </c>
    </row>
  </sheetData>
  <mergeCells count="6">
    <mergeCell ref="A2:Q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0" sqref="A20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3" t="s">
        <v>337</v>
      </c>
    </row>
    <row r="2" ht="28.5" customHeight="1" spans="1:10">
      <c r="A2" s="49" t="s">
        <v>338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"单位名称："&amp;"罗平县大水井中学"</f>
        <v>单位名称：罗平县大水井中学</v>
      </c>
    </row>
    <row r="4" ht="44.25" customHeight="1" spans="1:10">
      <c r="A4" s="46" t="s">
        <v>254</v>
      </c>
      <c r="B4" s="46" t="s">
        <v>255</v>
      </c>
      <c r="C4" s="46" t="s">
        <v>256</v>
      </c>
      <c r="D4" s="46" t="s">
        <v>257</v>
      </c>
      <c r="E4" s="46" t="s">
        <v>258</v>
      </c>
      <c r="F4" s="51" t="s">
        <v>259</v>
      </c>
      <c r="G4" s="46" t="s">
        <v>260</v>
      </c>
      <c r="H4" s="51" t="s">
        <v>261</v>
      </c>
      <c r="I4" s="51" t="s">
        <v>262</v>
      </c>
      <c r="J4" s="46" t="s">
        <v>263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339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B24" sqref="B24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340</v>
      </c>
    </row>
    <row r="2" ht="28.5" customHeight="1" spans="1:8">
      <c r="A2" s="41" t="s">
        <v>341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"单位名称："&amp;"罗平县大水井中学"</f>
        <v>单位名称：罗平县大水井中学</v>
      </c>
      <c r="B3" s="21"/>
    </row>
    <row r="4" ht="18" customHeight="1" spans="1:8">
      <c r="A4" s="24" t="s">
        <v>287</v>
      </c>
      <c r="B4" s="24" t="s">
        <v>342</v>
      </c>
      <c r="C4" s="24" t="s">
        <v>343</v>
      </c>
      <c r="D4" s="24" t="s">
        <v>344</v>
      </c>
      <c r="E4" s="24" t="s">
        <v>345</v>
      </c>
      <c r="F4" s="43" t="s">
        <v>346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299</v>
      </c>
      <c r="G5" s="46" t="s">
        <v>347</v>
      </c>
      <c r="H5" s="46" t="s">
        <v>348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349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13" sqref="E13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350</v>
      </c>
    </row>
    <row r="2" ht="27.75" customHeight="1" spans="1:11">
      <c r="A2" s="20" t="s">
        <v>351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"单位名称："&amp;"罗平县大水井中学"</f>
        <v>单位名称：罗平县大水井中学</v>
      </c>
      <c r="B3" s="21"/>
      <c r="C3" s="21"/>
      <c r="D3" s="21"/>
      <c r="E3" s="21"/>
      <c r="F3" s="21"/>
      <c r="G3" s="21"/>
      <c r="H3" s="22"/>
      <c r="I3" s="22"/>
      <c r="J3" s="22"/>
      <c r="K3" s="284" t="s">
        <v>2</v>
      </c>
    </row>
    <row r="4" ht="21.75" customHeight="1" spans="1:11">
      <c r="A4" s="23" t="s">
        <v>241</v>
      </c>
      <c r="B4" s="23" t="s">
        <v>197</v>
      </c>
      <c r="C4" s="23" t="s">
        <v>195</v>
      </c>
      <c r="D4" s="24" t="s">
        <v>198</v>
      </c>
      <c r="E4" s="24" t="s">
        <v>199</v>
      </c>
      <c r="F4" s="24" t="s">
        <v>242</v>
      </c>
      <c r="G4" s="24" t="s">
        <v>243</v>
      </c>
      <c r="H4" s="25" t="s">
        <v>29</v>
      </c>
      <c r="I4" s="37" t="s">
        <v>352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353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3"/>
      <c r="O1" s="73"/>
      <c r="P1" s="73"/>
      <c r="Q1" s="73"/>
      <c r="R1" s="73"/>
      <c r="S1" s="100" t="s">
        <v>24</v>
      </c>
      <c r="T1" s="36" t="s">
        <v>24</v>
      </c>
    </row>
    <row r="2" ht="36" customHeight="1" spans="1:20">
      <c r="A2" s="241" t="s">
        <v>25</v>
      </c>
      <c r="B2" s="20"/>
      <c r="C2" s="20"/>
      <c r="D2" s="20"/>
      <c r="E2" s="20"/>
      <c r="F2" s="20"/>
      <c r="G2" s="20"/>
      <c r="H2" s="20"/>
      <c r="I2" s="75"/>
      <c r="J2" s="20"/>
      <c r="K2" s="20"/>
      <c r="L2" s="20"/>
      <c r="M2" s="20"/>
      <c r="N2" s="20"/>
      <c r="O2" s="75"/>
      <c r="P2" s="75"/>
      <c r="Q2" s="75"/>
      <c r="R2" s="75"/>
      <c r="S2" s="20"/>
      <c r="T2" s="75"/>
    </row>
    <row r="3" ht="20.25" customHeight="1" spans="1:20">
      <c r="A3" s="42" t="str">
        <f>"单位名称："&amp;"罗平县大水井中学"</f>
        <v>单位名称：罗平县大水井中学</v>
      </c>
      <c r="B3" s="22"/>
      <c r="C3" s="22"/>
      <c r="D3" s="22"/>
      <c r="E3" s="22"/>
      <c r="F3" s="22"/>
      <c r="G3" s="22"/>
      <c r="H3" s="22"/>
      <c r="I3" s="78"/>
      <c r="J3" s="22"/>
      <c r="K3" s="22"/>
      <c r="L3" s="22"/>
      <c r="M3" s="22"/>
      <c r="N3" s="22"/>
      <c r="O3" s="78"/>
      <c r="P3" s="78"/>
      <c r="Q3" s="78"/>
      <c r="R3" s="78"/>
      <c r="S3" s="278" t="s">
        <v>2</v>
      </c>
      <c r="T3" s="263" t="s">
        <v>26</v>
      </c>
    </row>
    <row r="4" ht="18.75" customHeight="1" spans="1:20">
      <c r="A4" s="242" t="s">
        <v>27</v>
      </c>
      <c r="B4" s="243" t="s">
        <v>28</v>
      </c>
      <c r="C4" s="243" t="s">
        <v>29</v>
      </c>
      <c r="D4" s="244" t="s">
        <v>30</v>
      </c>
      <c r="E4" s="245"/>
      <c r="F4" s="245"/>
      <c r="G4" s="245"/>
      <c r="H4" s="245"/>
      <c r="I4" s="255"/>
      <c r="J4" s="245"/>
      <c r="K4" s="245"/>
      <c r="L4" s="245"/>
      <c r="M4" s="245"/>
      <c r="N4" s="256"/>
      <c r="O4" s="244" t="s">
        <v>20</v>
      </c>
      <c r="P4" s="244"/>
      <c r="Q4" s="244"/>
      <c r="R4" s="244"/>
      <c r="S4" s="245"/>
      <c r="T4" s="264"/>
    </row>
    <row r="5" ht="24.75" customHeight="1" spans="1:20">
      <c r="A5" s="246"/>
      <c r="B5" s="247"/>
      <c r="C5" s="247"/>
      <c r="D5" s="247" t="s">
        <v>31</v>
      </c>
      <c r="E5" s="247" t="s">
        <v>32</v>
      </c>
      <c r="F5" s="247" t="s">
        <v>33</v>
      </c>
      <c r="G5" s="247" t="s">
        <v>34</v>
      </c>
      <c r="H5" s="247" t="s">
        <v>35</v>
      </c>
      <c r="I5" s="257" t="s">
        <v>36</v>
      </c>
      <c r="J5" s="258"/>
      <c r="K5" s="258"/>
      <c r="L5" s="258"/>
      <c r="M5" s="258"/>
      <c r="N5" s="259"/>
      <c r="O5" s="260" t="s">
        <v>31</v>
      </c>
      <c r="P5" s="260" t="s">
        <v>32</v>
      </c>
      <c r="Q5" s="242" t="s">
        <v>33</v>
      </c>
      <c r="R5" s="243" t="s">
        <v>34</v>
      </c>
      <c r="S5" s="265" t="s">
        <v>35</v>
      </c>
      <c r="T5" s="243" t="s">
        <v>36</v>
      </c>
    </row>
    <row r="6" ht="24.75" customHeight="1" spans="1:20">
      <c r="A6" s="248"/>
      <c r="B6" s="249"/>
      <c r="C6" s="249"/>
      <c r="D6" s="249"/>
      <c r="E6" s="249"/>
      <c r="F6" s="249"/>
      <c r="G6" s="249"/>
      <c r="H6" s="249"/>
      <c r="I6" s="12" t="s">
        <v>31</v>
      </c>
      <c r="J6" s="261" t="s">
        <v>37</v>
      </c>
      <c r="K6" s="261" t="s">
        <v>38</v>
      </c>
      <c r="L6" s="261" t="s">
        <v>39</v>
      </c>
      <c r="M6" s="261" t="s">
        <v>40</v>
      </c>
      <c r="N6" s="261" t="s">
        <v>41</v>
      </c>
      <c r="O6" s="262"/>
      <c r="P6" s="262"/>
      <c r="Q6" s="266"/>
      <c r="R6" s="262"/>
      <c r="S6" s="249"/>
      <c r="T6" s="249"/>
    </row>
    <row r="7" ht="16.5" customHeight="1" spans="1:20">
      <c r="A7" s="250">
        <v>1</v>
      </c>
      <c r="B7" s="11">
        <v>2</v>
      </c>
      <c r="C7" s="11">
        <v>3</v>
      </c>
      <c r="D7" s="11">
        <v>4</v>
      </c>
      <c r="E7" s="251">
        <v>5</v>
      </c>
      <c r="F7" s="252">
        <v>6</v>
      </c>
      <c r="G7" s="252">
        <v>7</v>
      </c>
      <c r="H7" s="251">
        <v>8</v>
      </c>
      <c r="I7" s="251">
        <v>9</v>
      </c>
      <c r="J7" s="252">
        <v>10</v>
      </c>
      <c r="K7" s="252">
        <v>11</v>
      </c>
      <c r="L7" s="251">
        <v>12</v>
      </c>
      <c r="M7" s="251">
        <v>13</v>
      </c>
      <c r="N7" s="252">
        <v>14</v>
      </c>
      <c r="O7" s="252">
        <v>15</v>
      </c>
      <c r="P7" s="251">
        <v>16</v>
      </c>
      <c r="Q7" s="267">
        <v>17</v>
      </c>
      <c r="R7" s="268">
        <v>18</v>
      </c>
      <c r="S7" s="268">
        <v>19</v>
      </c>
      <c r="T7" s="268">
        <v>20</v>
      </c>
    </row>
    <row r="8" ht="16.5" customHeight="1" spans="1:20">
      <c r="A8" s="13" t="s">
        <v>42</v>
      </c>
      <c r="B8" s="13" t="s">
        <v>43</v>
      </c>
      <c r="C8" s="15">
        <v>1087.471375</v>
      </c>
      <c r="D8" s="15">
        <v>1087.471375</v>
      </c>
      <c r="E8" s="15">
        <v>1066.471375</v>
      </c>
      <c r="F8" s="15"/>
      <c r="G8" s="15"/>
      <c r="H8" s="15"/>
      <c r="I8" s="15">
        <v>21</v>
      </c>
      <c r="J8" s="15"/>
      <c r="K8" s="15"/>
      <c r="L8" s="15"/>
      <c r="M8" s="15"/>
      <c r="N8" s="15">
        <v>21</v>
      </c>
      <c r="O8" s="15"/>
      <c r="P8" s="15"/>
      <c r="Q8" s="15"/>
      <c r="R8" s="15"/>
      <c r="S8" s="15"/>
      <c r="T8" s="15"/>
    </row>
    <row r="9" ht="12.75" customHeight="1" spans="1:20">
      <c r="A9" s="253" t="s">
        <v>29</v>
      </c>
      <c r="B9" s="254"/>
      <c r="C9" s="15">
        <v>1087.471375</v>
      </c>
      <c r="D9" s="15">
        <v>1087.471375</v>
      </c>
      <c r="E9" s="15">
        <v>1066.471375</v>
      </c>
      <c r="F9" s="15"/>
      <c r="G9" s="15"/>
      <c r="H9" s="15"/>
      <c r="I9" s="15">
        <v>21</v>
      </c>
      <c r="J9" s="15"/>
      <c r="K9" s="15"/>
      <c r="L9" s="15"/>
      <c r="M9" s="15"/>
      <c r="N9" s="15">
        <v>21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F22" sqref="F22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354</v>
      </c>
    </row>
    <row r="2" ht="27.75" customHeight="1" spans="1:7">
      <c r="A2" s="3" t="s">
        <v>355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"单位名称："&amp;"罗平县大水井中学"</f>
        <v>单位名称：罗平县大水井中学</v>
      </c>
      <c r="B3" s="5"/>
      <c r="C3" s="5"/>
      <c r="D3" s="5"/>
      <c r="E3" s="6"/>
      <c r="F3" s="6"/>
      <c r="G3" s="284" t="s">
        <v>2</v>
      </c>
    </row>
    <row r="4" ht="21.75" customHeight="1" spans="1:7">
      <c r="A4" s="8" t="s">
        <v>195</v>
      </c>
      <c r="B4" s="8" t="s">
        <v>241</v>
      </c>
      <c r="C4" s="8" t="s">
        <v>197</v>
      </c>
      <c r="D4" s="9" t="s">
        <v>356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357</v>
      </c>
      <c r="F5" s="9" t="s">
        <v>357</v>
      </c>
      <c r="G5" s="9" t="s">
        <v>357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1.092</v>
      </c>
      <c r="G8" s="15"/>
    </row>
    <row r="9" ht="24.75" customHeight="1" spans="1:7">
      <c r="A9" s="14"/>
      <c r="B9" s="13" t="s">
        <v>358</v>
      </c>
      <c r="C9" s="13" t="s">
        <v>237</v>
      </c>
      <c r="D9" s="13" t="s">
        <v>359</v>
      </c>
      <c r="E9" s="15"/>
      <c r="F9" s="15">
        <v>1.092</v>
      </c>
      <c r="G9" s="15"/>
    </row>
    <row r="10" ht="18.75" customHeight="1" spans="1:7">
      <c r="A10" s="16" t="s">
        <v>29</v>
      </c>
      <c r="B10" s="17" t="s">
        <v>335</v>
      </c>
      <c r="C10" s="17"/>
      <c r="D10" s="18"/>
      <c r="E10" s="15"/>
      <c r="F10" s="15">
        <v>1.092</v>
      </c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A1" sqref="A1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22" t="str">
        <f>"单位名称："&amp;"罗平县大水井中学"</f>
        <v>单位名称：罗平县大水井中学</v>
      </c>
      <c r="B3" s="223"/>
      <c r="C3" s="77"/>
      <c r="D3" s="6"/>
      <c r="E3" s="77"/>
      <c r="F3" s="6"/>
      <c r="G3" s="77"/>
      <c r="H3" s="6"/>
      <c r="I3" s="6"/>
      <c r="J3" s="6"/>
      <c r="K3" s="77"/>
      <c r="L3" s="6"/>
      <c r="M3" s="77"/>
      <c r="N3" s="77"/>
      <c r="O3" s="6"/>
      <c r="P3" s="6"/>
      <c r="Q3" s="279" t="s">
        <v>2</v>
      </c>
    </row>
    <row r="4" ht="17.25" customHeight="1" spans="1:17">
      <c r="A4" s="224" t="s">
        <v>46</v>
      </c>
      <c r="B4" s="225" t="s">
        <v>47</v>
      </c>
      <c r="C4" s="226" t="s">
        <v>29</v>
      </c>
      <c r="D4" s="227" t="s">
        <v>48</v>
      </c>
      <c r="E4" s="10"/>
      <c r="F4" s="227" t="s">
        <v>49</v>
      </c>
      <c r="G4" s="10"/>
      <c r="H4" s="228" t="s">
        <v>32</v>
      </c>
      <c r="I4" s="234" t="s">
        <v>33</v>
      </c>
      <c r="J4" s="225" t="s">
        <v>50</v>
      </c>
      <c r="K4" s="235" t="s">
        <v>34</v>
      </c>
      <c r="L4" s="227" t="s">
        <v>36</v>
      </c>
      <c r="M4" s="236"/>
      <c r="N4" s="236"/>
      <c r="O4" s="236"/>
      <c r="P4" s="236"/>
      <c r="Q4" s="240"/>
    </row>
    <row r="5" ht="26.25" customHeight="1" spans="1:17">
      <c r="A5" s="10"/>
      <c r="B5" s="229"/>
      <c r="C5" s="229"/>
      <c r="D5" s="229" t="s">
        <v>29</v>
      </c>
      <c r="E5" s="229" t="s">
        <v>51</v>
      </c>
      <c r="F5" s="229" t="s">
        <v>29</v>
      </c>
      <c r="G5" s="230" t="s">
        <v>51</v>
      </c>
      <c r="H5" s="229"/>
      <c r="I5" s="229"/>
      <c r="J5" s="229"/>
      <c r="K5" s="230"/>
      <c r="L5" s="229" t="s">
        <v>31</v>
      </c>
      <c r="M5" s="237" t="s">
        <v>52</v>
      </c>
      <c r="N5" s="237" t="s">
        <v>53</v>
      </c>
      <c r="O5" s="237" t="s">
        <v>54</v>
      </c>
      <c r="P5" s="237" t="s">
        <v>55</v>
      </c>
      <c r="Q5" s="237" t="s">
        <v>56</v>
      </c>
    </row>
    <row r="6" ht="16.5" customHeight="1" spans="1:17">
      <c r="A6" s="10">
        <v>1</v>
      </c>
      <c r="B6" s="229">
        <v>2</v>
      </c>
      <c r="C6" s="229">
        <v>3</v>
      </c>
      <c r="D6" s="229">
        <v>4</v>
      </c>
      <c r="E6" s="231">
        <v>5</v>
      </c>
      <c r="F6" s="232">
        <v>6</v>
      </c>
      <c r="G6" s="231">
        <v>7</v>
      </c>
      <c r="H6" s="232">
        <v>8</v>
      </c>
      <c r="I6" s="231">
        <v>9</v>
      </c>
      <c r="J6" s="231">
        <v>10</v>
      </c>
      <c r="K6" s="231">
        <v>11</v>
      </c>
      <c r="L6" s="231">
        <v>12</v>
      </c>
      <c r="M6" s="238">
        <v>13</v>
      </c>
      <c r="N6" s="239">
        <v>14</v>
      </c>
      <c r="O6" s="239">
        <v>15</v>
      </c>
      <c r="P6" s="239">
        <v>16</v>
      </c>
      <c r="Q6" s="239">
        <v>17</v>
      </c>
    </row>
    <row r="7" ht="19.5" customHeight="1" spans="1:17">
      <c r="A7" s="13" t="s">
        <v>57</v>
      </c>
      <c r="B7" s="13" t="s">
        <v>58</v>
      </c>
      <c r="C7" s="15">
        <v>787.403279</v>
      </c>
      <c r="D7" s="15">
        <v>766.403279</v>
      </c>
      <c r="E7" s="15">
        <v>766.403279</v>
      </c>
      <c r="F7" s="15">
        <v>21</v>
      </c>
      <c r="G7" s="15"/>
      <c r="H7" s="15">
        <v>766.403279</v>
      </c>
      <c r="I7" s="15"/>
      <c r="J7" s="15"/>
      <c r="K7" s="15"/>
      <c r="L7" s="15">
        <v>21</v>
      </c>
      <c r="M7" s="15"/>
      <c r="N7" s="15"/>
      <c r="O7" s="15"/>
      <c r="P7" s="15"/>
      <c r="Q7" s="15">
        <v>21</v>
      </c>
    </row>
    <row r="8" ht="19.5" customHeight="1" spans="1:17">
      <c r="A8" s="165" t="s">
        <v>59</v>
      </c>
      <c r="B8" s="165" t="s">
        <v>60</v>
      </c>
      <c r="C8" s="15">
        <v>787.403279</v>
      </c>
      <c r="D8" s="15">
        <v>766.403279</v>
      </c>
      <c r="E8" s="15">
        <v>766.403279</v>
      </c>
      <c r="F8" s="15">
        <v>21</v>
      </c>
      <c r="G8" s="15"/>
      <c r="H8" s="15">
        <v>766.403279</v>
      </c>
      <c r="I8" s="15"/>
      <c r="J8" s="15"/>
      <c r="K8" s="15"/>
      <c r="L8" s="15">
        <v>21</v>
      </c>
      <c r="M8" s="15"/>
      <c r="N8" s="15"/>
      <c r="O8" s="15"/>
      <c r="P8" s="15"/>
      <c r="Q8" s="15">
        <v>21</v>
      </c>
    </row>
    <row r="9" ht="19.5" customHeight="1" spans="1:17">
      <c r="A9" s="212" t="s">
        <v>61</v>
      </c>
      <c r="B9" s="212" t="s">
        <v>62</v>
      </c>
      <c r="C9" s="15">
        <v>787.403279</v>
      </c>
      <c r="D9" s="15">
        <v>766.403279</v>
      </c>
      <c r="E9" s="15">
        <v>766.403279</v>
      </c>
      <c r="F9" s="15">
        <v>21</v>
      </c>
      <c r="G9" s="15"/>
      <c r="H9" s="15">
        <v>766.403279</v>
      </c>
      <c r="I9" s="15"/>
      <c r="J9" s="15"/>
      <c r="K9" s="15"/>
      <c r="L9" s="15">
        <v>21</v>
      </c>
      <c r="M9" s="15"/>
      <c r="N9" s="15"/>
      <c r="O9" s="15"/>
      <c r="P9" s="15"/>
      <c r="Q9" s="15">
        <v>21</v>
      </c>
    </row>
    <row r="10" ht="19.5" customHeight="1" spans="1:17">
      <c r="A10" s="13" t="s">
        <v>63</v>
      </c>
      <c r="B10" s="13" t="s">
        <v>64</v>
      </c>
      <c r="C10" s="15">
        <v>187.815121</v>
      </c>
      <c r="D10" s="15">
        <v>187.815121</v>
      </c>
      <c r="E10" s="15">
        <v>187.815121</v>
      </c>
      <c r="F10" s="15"/>
      <c r="G10" s="15"/>
      <c r="H10" s="15">
        <v>187.815121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5" t="s">
        <v>65</v>
      </c>
      <c r="B11" s="165" t="s">
        <v>66</v>
      </c>
      <c r="C11" s="15">
        <v>186.723121</v>
      </c>
      <c r="D11" s="15">
        <v>186.723121</v>
      </c>
      <c r="E11" s="15">
        <v>186.723121</v>
      </c>
      <c r="F11" s="15"/>
      <c r="G11" s="15"/>
      <c r="H11" s="15">
        <v>186.723121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12" t="s">
        <v>67</v>
      </c>
      <c r="B12" s="212" t="s">
        <v>68</v>
      </c>
      <c r="C12" s="15">
        <v>16.52896</v>
      </c>
      <c r="D12" s="15">
        <v>16.52896</v>
      </c>
      <c r="E12" s="15">
        <v>16.52896</v>
      </c>
      <c r="F12" s="15"/>
      <c r="G12" s="15"/>
      <c r="H12" s="15">
        <v>16.52896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12" t="s">
        <v>69</v>
      </c>
      <c r="B13" s="212" t="s">
        <v>70</v>
      </c>
      <c r="C13" s="15">
        <v>113.462774</v>
      </c>
      <c r="D13" s="15">
        <v>113.462774</v>
      </c>
      <c r="E13" s="15">
        <v>113.462774</v>
      </c>
      <c r="F13" s="15"/>
      <c r="G13" s="15"/>
      <c r="H13" s="15">
        <v>113.462774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12" t="s">
        <v>71</v>
      </c>
      <c r="B14" s="212" t="s">
        <v>72</v>
      </c>
      <c r="C14" s="15">
        <v>56.731387</v>
      </c>
      <c r="D14" s="15">
        <v>56.731387</v>
      </c>
      <c r="E14" s="15">
        <v>56.731387</v>
      </c>
      <c r="F14" s="15"/>
      <c r="G14" s="15"/>
      <c r="H14" s="15">
        <v>56.731387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5" t="s">
        <v>73</v>
      </c>
      <c r="B15" s="165" t="s">
        <v>74</v>
      </c>
      <c r="C15" s="15">
        <v>1.092</v>
      </c>
      <c r="D15" s="15">
        <v>1.092</v>
      </c>
      <c r="E15" s="15">
        <v>1.092</v>
      </c>
      <c r="F15" s="15"/>
      <c r="G15" s="15"/>
      <c r="H15" s="15">
        <v>1.092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12" t="s">
        <v>75</v>
      </c>
      <c r="B16" s="212" t="s">
        <v>76</v>
      </c>
      <c r="C16" s="15">
        <v>1.092</v>
      </c>
      <c r="D16" s="15">
        <v>1.092</v>
      </c>
      <c r="E16" s="15">
        <v>1.092</v>
      </c>
      <c r="F16" s="15"/>
      <c r="G16" s="15"/>
      <c r="H16" s="15">
        <v>1.092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77</v>
      </c>
      <c r="B17" s="13" t="s">
        <v>78</v>
      </c>
      <c r="C17" s="15">
        <v>30.484922</v>
      </c>
      <c r="D17" s="15">
        <v>30.484922</v>
      </c>
      <c r="E17" s="15">
        <v>30.484922</v>
      </c>
      <c r="F17" s="15"/>
      <c r="G17" s="15"/>
      <c r="H17" s="15">
        <v>30.484922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5" t="s">
        <v>79</v>
      </c>
      <c r="B18" s="165" t="s">
        <v>80</v>
      </c>
      <c r="C18" s="15">
        <v>30.484922</v>
      </c>
      <c r="D18" s="15">
        <v>30.484922</v>
      </c>
      <c r="E18" s="15">
        <v>30.484922</v>
      </c>
      <c r="F18" s="15"/>
      <c r="G18" s="15"/>
      <c r="H18" s="15">
        <v>30.484922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12" t="s">
        <v>81</v>
      </c>
      <c r="B19" s="212" t="s">
        <v>82</v>
      </c>
      <c r="C19" s="15">
        <v>29.803522</v>
      </c>
      <c r="D19" s="15">
        <v>29.803522</v>
      </c>
      <c r="E19" s="15">
        <v>29.803522</v>
      </c>
      <c r="F19" s="15"/>
      <c r="G19" s="15"/>
      <c r="H19" s="15">
        <v>29.803522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12" t="s">
        <v>83</v>
      </c>
      <c r="B20" s="212" t="s">
        <v>84</v>
      </c>
      <c r="C20" s="15">
        <v>0.6814</v>
      </c>
      <c r="D20" s="15">
        <v>0.6814</v>
      </c>
      <c r="E20" s="15">
        <v>0.6814</v>
      </c>
      <c r="F20" s="15"/>
      <c r="G20" s="15"/>
      <c r="H20" s="15">
        <v>0.6814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81.768053</v>
      </c>
      <c r="D21" s="15">
        <v>81.768053</v>
      </c>
      <c r="E21" s="15">
        <v>81.768053</v>
      </c>
      <c r="F21" s="15"/>
      <c r="G21" s="15"/>
      <c r="H21" s="15">
        <v>81.768053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5" t="s">
        <v>87</v>
      </c>
      <c r="B22" s="165" t="s">
        <v>88</v>
      </c>
      <c r="C22" s="15">
        <v>81.768053</v>
      </c>
      <c r="D22" s="15">
        <v>81.768053</v>
      </c>
      <c r="E22" s="15">
        <v>81.768053</v>
      </c>
      <c r="F22" s="15"/>
      <c r="G22" s="15"/>
      <c r="H22" s="15">
        <v>81.768053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12" t="s">
        <v>89</v>
      </c>
      <c r="B23" s="212" t="s">
        <v>90</v>
      </c>
      <c r="C23" s="15">
        <v>81.768053</v>
      </c>
      <c r="D23" s="15">
        <v>81.768053</v>
      </c>
      <c r="E23" s="15">
        <v>81.768053</v>
      </c>
      <c r="F23" s="15"/>
      <c r="G23" s="15"/>
      <c r="H23" s="15">
        <v>81.768053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33" t="s">
        <v>91</v>
      </c>
      <c r="B24" s="234" t="s">
        <v>91</v>
      </c>
      <c r="C24" s="15">
        <v>1087.471375</v>
      </c>
      <c r="D24" s="15">
        <v>1066.471375</v>
      </c>
      <c r="E24" s="15">
        <v>1066.471375</v>
      </c>
      <c r="F24" s="15">
        <v>21</v>
      </c>
      <c r="G24" s="15"/>
      <c r="H24" s="15">
        <v>1066.471375</v>
      </c>
      <c r="I24" s="15"/>
      <c r="J24" s="15"/>
      <c r="K24" s="15"/>
      <c r="L24" s="15">
        <v>21</v>
      </c>
      <c r="M24" s="15"/>
      <c r="N24" s="15"/>
      <c r="O24" s="15"/>
      <c r="P24" s="15"/>
      <c r="Q24" s="15">
        <v>21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203"/>
      <c r="C1" s="215"/>
      <c r="D1" s="153" t="s">
        <v>92</v>
      </c>
    </row>
    <row r="2" ht="31.5" customHeight="1" spans="1:4">
      <c r="A2" s="49" t="s">
        <v>93</v>
      </c>
      <c r="B2" s="216"/>
      <c r="C2" s="215"/>
      <c r="D2" s="216"/>
    </row>
    <row r="3" ht="17.25" customHeight="1" spans="1:4">
      <c r="A3" s="114" t="str">
        <f>"单位名称："&amp;"罗平县大水井中学"</f>
        <v>单位名称：罗平县大水井中学</v>
      </c>
      <c r="B3" s="217"/>
      <c r="C3" s="215"/>
      <c r="D3" s="280" t="s">
        <v>2</v>
      </c>
    </row>
    <row r="4" ht="19.5" customHeight="1" spans="1:4">
      <c r="A4" s="10" t="s">
        <v>3</v>
      </c>
      <c r="B4" s="10"/>
      <c r="C4" s="218" t="s">
        <v>4</v>
      </c>
      <c r="D4" s="185"/>
    </row>
    <row r="5" ht="21.75" customHeight="1" spans="1:4">
      <c r="A5" s="10" t="s">
        <v>5</v>
      </c>
      <c r="B5" s="219" t="s">
        <v>6</v>
      </c>
      <c r="C5" s="220" t="s">
        <v>94</v>
      </c>
      <c r="D5" s="219" t="s">
        <v>6</v>
      </c>
    </row>
    <row r="6" ht="17.25" customHeight="1" spans="1:4">
      <c r="A6" s="10"/>
      <c r="B6" s="221"/>
      <c r="C6" s="220"/>
      <c r="D6" s="221"/>
    </row>
    <row r="7" ht="17.25" customHeight="1" spans="1:4">
      <c r="A7" s="13" t="s">
        <v>95</v>
      </c>
      <c r="B7" s="15">
        <v>1066.471375</v>
      </c>
      <c r="C7" s="13" t="s">
        <v>96</v>
      </c>
      <c r="D7" s="15">
        <v>1066.471375</v>
      </c>
    </row>
    <row r="8" ht="17.25" customHeight="1" spans="1:4">
      <c r="A8" s="13" t="s">
        <v>97</v>
      </c>
      <c r="B8" s="15">
        <v>1066.471375</v>
      </c>
      <c r="C8" s="13" t="str">
        <f>"(一)"&amp;"教育支出"</f>
        <v>(一)教育支出</v>
      </c>
      <c r="D8" s="15">
        <v>766.403279</v>
      </c>
    </row>
    <row r="9" ht="17.25" customHeight="1" spans="1:4">
      <c r="A9" s="13" t="s">
        <v>98</v>
      </c>
      <c r="B9" s="15"/>
      <c r="C9" s="13" t="str">
        <f>"(二)"&amp;"社会保障和就业支出"</f>
        <v>(二)社会保障和就业支出</v>
      </c>
      <c r="D9" s="15">
        <v>187.815121</v>
      </c>
    </row>
    <row r="10" ht="17.25" customHeight="1" spans="1:4">
      <c r="A10" s="13" t="s">
        <v>99</v>
      </c>
      <c r="B10" s="15"/>
      <c r="C10" s="13" t="str">
        <f>"(三)"&amp;"卫生健康支出"</f>
        <v>(三)卫生健康支出</v>
      </c>
      <c r="D10" s="15">
        <v>30.484922</v>
      </c>
    </row>
    <row r="11" ht="17.25" customHeight="1" spans="1:4">
      <c r="A11" s="13" t="s">
        <v>100</v>
      </c>
      <c r="B11" s="15"/>
      <c r="C11" s="13" t="str">
        <f>"(四)"&amp;"住房保障支出"</f>
        <v>(四)住房保障支出</v>
      </c>
      <c r="D11" s="15">
        <v>81.768053</v>
      </c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220" t="s">
        <v>102</v>
      </c>
      <c r="B16" s="15">
        <v>1066.471375</v>
      </c>
      <c r="C16" s="220" t="s">
        <v>23</v>
      </c>
      <c r="D16" s="15">
        <v>1066.471375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07"/>
      <c r="F1" s="199"/>
      <c r="G1" s="40" t="s">
        <v>103</v>
      </c>
    </row>
    <row r="2" ht="39" customHeight="1" spans="1:7">
      <c r="A2" s="113" t="s">
        <v>104</v>
      </c>
      <c r="B2" s="113"/>
      <c r="C2" s="113"/>
      <c r="D2" s="113"/>
      <c r="E2" s="113"/>
      <c r="F2" s="113"/>
      <c r="G2" s="113"/>
    </row>
    <row r="3" ht="18" customHeight="1" spans="1:7">
      <c r="A3" s="4" t="str">
        <f>"单位名称："&amp;"罗平县大水井中学"</f>
        <v>单位名称：罗平县大水井中学</v>
      </c>
      <c r="F3" s="109"/>
      <c r="G3" s="280" t="s">
        <v>2</v>
      </c>
    </row>
    <row r="4" ht="20.25" customHeight="1" spans="1:7">
      <c r="A4" s="208" t="s">
        <v>105</v>
      </c>
      <c r="B4" s="209"/>
      <c r="C4" s="126" t="s">
        <v>29</v>
      </c>
      <c r="D4" s="210" t="s">
        <v>48</v>
      </c>
      <c r="E4" s="10"/>
      <c r="F4" s="10"/>
      <c r="G4" s="10" t="s">
        <v>49</v>
      </c>
    </row>
    <row r="5" ht="20.25" customHeight="1" spans="1:7">
      <c r="A5" s="211" t="s">
        <v>46</v>
      </c>
      <c r="B5" s="211" t="s">
        <v>47</v>
      </c>
      <c r="C5" s="10"/>
      <c r="D5" s="120" t="s">
        <v>31</v>
      </c>
      <c r="E5" s="120" t="s">
        <v>106</v>
      </c>
      <c r="F5" s="120" t="s">
        <v>107</v>
      </c>
      <c r="G5" s="10"/>
    </row>
    <row r="6" ht="13.5" customHeight="1" spans="1:7">
      <c r="A6" s="211" t="s">
        <v>108</v>
      </c>
      <c r="B6" s="211" t="s">
        <v>109</v>
      </c>
      <c r="C6" s="211" t="s">
        <v>110</v>
      </c>
      <c r="D6" s="119" t="s">
        <v>111</v>
      </c>
      <c r="E6" s="119" t="s">
        <v>112</v>
      </c>
      <c r="F6" s="119" t="s">
        <v>113</v>
      </c>
      <c r="G6" s="173">
        <v>7</v>
      </c>
    </row>
    <row r="7" ht="18" customHeight="1" spans="1:7">
      <c r="A7" s="13" t="s">
        <v>57</v>
      </c>
      <c r="B7" s="13" t="s">
        <v>58</v>
      </c>
      <c r="C7" s="15">
        <v>766.403279</v>
      </c>
      <c r="D7" s="15">
        <v>766.403279</v>
      </c>
      <c r="E7" s="15">
        <v>744.4527</v>
      </c>
      <c r="F7" s="15">
        <v>21.950579</v>
      </c>
      <c r="G7" s="15"/>
    </row>
    <row r="8" ht="18" customHeight="1" spans="1:7">
      <c r="A8" s="165" t="s">
        <v>59</v>
      </c>
      <c r="B8" s="165" t="s">
        <v>60</v>
      </c>
      <c r="C8" s="15">
        <v>766.403279</v>
      </c>
      <c r="D8" s="15">
        <v>766.403279</v>
      </c>
      <c r="E8" s="15">
        <v>744.4527</v>
      </c>
      <c r="F8" s="15">
        <v>21.950579</v>
      </c>
      <c r="G8" s="15"/>
    </row>
    <row r="9" ht="18" customHeight="1" spans="1:7">
      <c r="A9" s="212" t="s">
        <v>61</v>
      </c>
      <c r="B9" s="212" t="s">
        <v>62</v>
      </c>
      <c r="C9" s="15">
        <v>766.403279</v>
      </c>
      <c r="D9" s="15">
        <v>766.403279</v>
      </c>
      <c r="E9" s="15">
        <v>744.4527</v>
      </c>
      <c r="F9" s="15">
        <v>21.950579</v>
      </c>
      <c r="G9" s="15"/>
    </row>
    <row r="10" ht="18" customHeight="1" spans="1:7">
      <c r="A10" s="13" t="s">
        <v>63</v>
      </c>
      <c r="B10" s="13" t="s">
        <v>64</v>
      </c>
      <c r="C10" s="15">
        <v>187.815121</v>
      </c>
      <c r="D10" s="15">
        <v>187.815121</v>
      </c>
      <c r="E10" s="15">
        <v>187.535121</v>
      </c>
      <c r="F10" s="15">
        <v>0.28</v>
      </c>
      <c r="G10" s="15"/>
    </row>
    <row r="11" ht="18" customHeight="1" spans="1:7">
      <c r="A11" s="165" t="s">
        <v>65</v>
      </c>
      <c r="B11" s="165" t="s">
        <v>66</v>
      </c>
      <c r="C11" s="15">
        <v>186.723121</v>
      </c>
      <c r="D11" s="15">
        <v>186.723121</v>
      </c>
      <c r="E11" s="15">
        <v>186.443121</v>
      </c>
      <c r="F11" s="15">
        <v>0.28</v>
      </c>
      <c r="G11" s="15"/>
    </row>
    <row r="12" ht="18" customHeight="1" spans="1:7">
      <c r="A12" s="212" t="s">
        <v>67</v>
      </c>
      <c r="B12" s="212" t="s">
        <v>68</v>
      </c>
      <c r="C12" s="15">
        <v>16.52896</v>
      </c>
      <c r="D12" s="15">
        <v>16.52896</v>
      </c>
      <c r="E12" s="15">
        <v>16.24896</v>
      </c>
      <c r="F12" s="15">
        <v>0.28</v>
      </c>
      <c r="G12" s="15"/>
    </row>
    <row r="13" ht="18" customHeight="1" spans="1:7">
      <c r="A13" s="212" t="s">
        <v>69</v>
      </c>
      <c r="B13" s="212" t="s">
        <v>70</v>
      </c>
      <c r="C13" s="15">
        <v>113.462774</v>
      </c>
      <c r="D13" s="15">
        <v>113.462774</v>
      </c>
      <c r="E13" s="15">
        <v>113.462774</v>
      </c>
      <c r="F13" s="15"/>
      <c r="G13" s="15"/>
    </row>
    <row r="14" ht="18" customHeight="1" spans="1:7">
      <c r="A14" s="212" t="s">
        <v>71</v>
      </c>
      <c r="B14" s="212" t="s">
        <v>72</v>
      </c>
      <c r="C14" s="15">
        <v>56.731387</v>
      </c>
      <c r="D14" s="15">
        <v>56.731387</v>
      </c>
      <c r="E14" s="15">
        <v>56.731387</v>
      </c>
      <c r="F14" s="15"/>
      <c r="G14" s="15"/>
    </row>
    <row r="15" ht="18" customHeight="1" spans="1:7">
      <c r="A15" s="165" t="s">
        <v>73</v>
      </c>
      <c r="B15" s="165" t="s">
        <v>74</v>
      </c>
      <c r="C15" s="15">
        <v>1.092</v>
      </c>
      <c r="D15" s="15">
        <v>1.092</v>
      </c>
      <c r="E15" s="15">
        <v>1.092</v>
      </c>
      <c r="F15" s="15"/>
      <c r="G15" s="15"/>
    </row>
    <row r="16" ht="18" customHeight="1" spans="1:7">
      <c r="A16" s="212" t="s">
        <v>75</v>
      </c>
      <c r="B16" s="212" t="s">
        <v>76</v>
      </c>
      <c r="C16" s="15">
        <v>1.092</v>
      </c>
      <c r="D16" s="15">
        <v>1.092</v>
      </c>
      <c r="E16" s="15">
        <v>1.092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30.484922</v>
      </c>
      <c r="D17" s="15">
        <v>30.484922</v>
      </c>
      <c r="E17" s="15">
        <v>30.484922</v>
      </c>
      <c r="F17" s="15"/>
      <c r="G17" s="15"/>
    </row>
    <row r="18" ht="18" customHeight="1" spans="1:7">
      <c r="A18" s="165" t="s">
        <v>79</v>
      </c>
      <c r="B18" s="165" t="s">
        <v>80</v>
      </c>
      <c r="C18" s="15">
        <v>30.484922</v>
      </c>
      <c r="D18" s="15">
        <v>30.484922</v>
      </c>
      <c r="E18" s="15">
        <v>30.484922</v>
      </c>
      <c r="F18" s="15"/>
      <c r="G18" s="15"/>
    </row>
    <row r="19" ht="18" customHeight="1" spans="1:7">
      <c r="A19" s="212" t="s">
        <v>81</v>
      </c>
      <c r="B19" s="212" t="s">
        <v>82</v>
      </c>
      <c r="C19" s="15">
        <v>29.803522</v>
      </c>
      <c r="D19" s="15">
        <v>29.803522</v>
      </c>
      <c r="E19" s="15">
        <v>29.803522</v>
      </c>
      <c r="F19" s="15"/>
      <c r="G19" s="15"/>
    </row>
    <row r="20" ht="18" customHeight="1" spans="1:7">
      <c r="A20" s="212" t="s">
        <v>83</v>
      </c>
      <c r="B20" s="212" t="s">
        <v>84</v>
      </c>
      <c r="C20" s="15">
        <v>0.6814</v>
      </c>
      <c r="D20" s="15">
        <v>0.6814</v>
      </c>
      <c r="E20" s="15">
        <v>0.6814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81.768053</v>
      </c>
      <c r="D21" s="15">
        <v>81.768053</v>
      </c>
      <c r="E21" s="15">
        <v>81.768053</v>
      </c>
      <c r="F21" s="15"/>
      <c r="G21" s="15"/>
    </row>
    <row r="22" ht="18" customHeight="1" spans="1:7">
      <c r="A22" s="165" t="s">
        <v>87</v>
      </c>
      <c r="B22" s="165" t="s">
        <v>88</v>
      </c>
      <c r="C22" s="15">
        <v>81.768053</v>
      </c>
      <c r="D22" s="15">
        <v>81.768053</v>
      </c>
      <c r="E22" s="15">
        <v>81.768053</v>
      </c>
      <c r="F22" s="15"/>
      <c r="G22" s="15"/>
    </row>
    <row r="23" ht="18" customHeight="1" spans="1:7">
      <c r="A23" s="212" t="s">
        <v>89</v>
      </c>
      <c r="B23" s="212" t="s">
        <v>90</v>
      </c>
      <c r="C23" s="15">
        <v>81.768053</v>
      </c>
      <c r="D23" s="15">
        <v>81.768053</v>
      </c>
      <c r="E23" s="15">
        <v>81.768053</v>
      </c>
      <c r="F23" s="15"/>
      <c r="G23" s="15"/>
    </row>
    <row r="24" ht="18" customHeight="1" spans="1:7">
      <c r="A24" s="213" t="s">
        <v>91</v>
      </c>
      <c r="B24" s="214" t="s">
        <v>91</v>
      </c>
      <c r="C24" s="15">
        <v>1066.471375</v>
      </c>
      <c r="D24" s="15">
        <v>1066.471375</v>
      </c>
      <c r="E24" s="15">
        <v>1044.240796</v>
      </c>
      <c r="F24" s="15">
        <v>22.230579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0"/>
  <sheetViews>
    <sheetView showGridLines="0" showZeros="0" workbookViewId="0">
      <selection activeCell="A2" sqref="A2:Z2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81"/>
      <c r="D1" s="182"/>
      <c r="K1" s="182"/>
      <c r="L1" s="182"/>
      <c r="M1" s="182"/>
      <c r="Q1" s="182"/>
      <c r="W1" s="199"/>
      <c r="X1" s="199"/>
      <c r="Y1" s="199"/>
      <c r="Z1" s="53" t="s">
        <v>114</v>
      </c>
    </row>
    <row r="2" ht="39" customHeight="1" spans="1:26">
      <c r="A2" s="183" t="s">
        <v>115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203"/>
    </row>
    <row r="3" ht="19.5" customHeight="1" spans="1:26">
      <c r="A3" s="21" t="str">
        <f>"单位名称："&amp;"罗平县大水井中学"</f>
        <v>单位名称：罗平县大水井中学</v>
      </c>
      <c r="D3" s="182"/>
      <c r="K3" s="182"/>
      <c r="L3" s="182"/>
      <c r="M3" s="182"/>
      <c r="Q3" s="182"/>
      <c r="W3" s="109"/>
      <c r="X3" s="109"/>
      <c r="Y3" s="109"/>
      <c r="Z3" s="109" t="s">
        <v>2</v>
      </c>
    </row>
    <row r="4" ht="19.5" customHeight="1" spans="1:26">
      <c r="A4" s="185" t="s">
        <v>4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 t="s">
        <v>4</v>
      </c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</row>
    <row r="5" ht="21.75" customHeight="1" spans="1:26">
      <c r="A5" s="186" t="s">
        <v>116</v>
      </c>
      <c r="B5" s="187"/>
      <c r="C5" s="186"/>
      <c r="D5" s="185" t="s">
        <v>29</v>
      </c>
      <c r="E5" s="185" t="s">
        <v>32</v>
      </c>
      <c r="F5" s="185"/>
      <c r="G5" s="185"/>
      <c r="H5" s="185" t="s">
        <v>33</v>
      </c>
      <c r="I5" s="185"/>
      <c r="J5" s="185"/>
      <c r="K5" s="185" t="s">
        <v>34</v>
      </c>
      <c r="L5" s="185"/>
      <c r="M5" s="185"/>
      <c r="N5" s="186" t="s">
        <v>117</v>
      </c>
      <c r="O5" s="187"/>
      <c r="P5" s="186"/>
      <c r="Q5" s="185" t="s">
        <v>29</v>
      </c>
      <c r="R5" s="200" t="s">
        <v>32</v>
      </c>
      <c r="S5" s="201"/>
      <c r="T5" s="202"/>
      <c r="U5" s="200" t="s">
        <v>33</v>
      </c>
      <c r="V5" s="201"/>
      <c r="W5" s="185"/>
      <c r="X5" s="185" t="s">
        <v>34</v>
      </c>
      <c r="Y5" s="185"/>
      <c r="Z5" s="202"/>
    </row>
    <row r="6" ht="17.25" customHeight="1" spans="1:26">
      <c r="A6" s="188" t="s">
        <v>118</v>
      </c>
      <c r="B6" s="188" t="s">
        <v>119</v>
      </c>
      <c r="C6" s="188" t="s">
        <v>47</v>
      </c>
      <c r="D6" s="185"/>
      <c r="E6" s="185" t="s">
        <v>31</v>
      </c>
      <c r="F6" s="185" t="s">
        <v>48</v>
      </c>
      <c r="G6" s="185" t="s">
        <v>49</v>
      </c>
      <c r="H6" s="185" t="s">
        <v>31</v>
      </c>
      <c r="I6" s="185" t="s">
        <v>48</v>
      </c>
      <c r="J6" s="185" t="s">
        <v>49</v>
      </c>
      <c r="K6" s="185" t="s">
        <v>31</v>
      </c>
      <c r="L6" s="185" t="s">
        <v>48</v>
      </c>
      <c r="M6" s="185" t="s">
        <v>49</v>
      </c>
      <c r="N6" s="188" t="s">
        <v>118</v>
      </c>
      <c r="O6" s="188" t="s">
        <v>119</v>
      </c>
      <c r="P6" s="188" t="s">
        <v>47</v>
      </c>
      <c r="Q6" s="185"/>
      <c r="R6" s="185" t="s">
        <v>31</v>
      </c>
      <c r="S6" s="185" t="s">
        <v>48</v>
      </c>
      <c r="T6" s="185" t="s">
        <v>49</v>
      </c>
      <c r="U6" s="185" t="s">
        <v>31</v>
      </c>
      <c r="V6" s="185" t="s">
        <v>48</v>
      </c>
      <c r="W6" s="185" t="s">
        <v>49</v>
      </c>
      <c r="X6" s="185" t="s">
        <v>31</v>
      </c>
      <c r="Y6" s="185" t="s">
        <v>48</v>
      </c>
      <c r="Z6" s="204" t="s">
        <v>49</v>
      </c>
    </row>
    <row r="7" customHeight="1" spans="1:26">
      <c r="A7" s="189" t="s">
        <v>108</v>
      </c>
      <c r="B7" s="189" t="s">
        <v>109</v>
      </c>
      <c r="C7" s="189" t="s">
        <v>110</v>
      </c>
      <c r="D7" s="189" t="s">
        <v>111</v>
      </c>
      <c r="E7" s="190" t="s">
        <v>112</v>
      </c>
      <c r="F7" s="190" t="s">
        <v>113</v>
      </c>
      <c r="G7" s="190" t="s">
        <v>120</v>
      </c>
      <c r="H7" s="190" t="s">
        <v>121</v>
      </c>
      <c r="I7" s="190" t="s">
        <v>122</v>
      </c>
      <c r="J7" s="190" t="s">
        <v>123</v>
      </c>
      <c r="K7" s="190" t="s">
        <v>124</v>
      </c>
      <c r="L7" s="190" t="s">
        <v>125</v>
      </c>
      <c r="M7" s="190" t="s">
        <v>126</v>
      </c>
      <c r="N7" s="190" t="s">
        <v>127</v>
      </c>
      <c r="O7" s="190" t="s">
        <v>128</v>
      </c>
      <c r="P7" s="190" t="s">
        <v>129</v>
      </c>
      <c r="Q7" s="190" t="s">
        <v>130</v>
      </c>
      <c r="R7" s="190" t="s">
        <v>131</v>
      </c>
      <c r="S7" s="190" t="s">
        <v>132</v>
      </c>
      <c r="T7" s="190" t="s">
        <v>133</v>
      </c>
      <c r="U7" s="190" t="s">
        <v>134</v>
      </c>
      <c r="V7" s="190" t="s">
        <v>135</v>
      </c>
      <c r="W7" s="190" t="s">
        <v>136</v>
      </c>
      <c r="X7" s="190" t="s">
        <v>137</v>
      </c>
      <c r="Y7" s="205">
        <v>25</v>
      </c>
      <c r="Z7" s="206">
        <v>26</v>
      </c>
    </row>
    <row r="8" ht="17.25" customHeight="1" spans="1:26">
      <c r="A8" s="191" t="s">
        <v>138</v>
      </c>
      <c r="B8" s="191"/>
      <c r="C8" s="191" t="s">
        <v>139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140</v>
      </c>
      <c r="O8" s="13"/>
      <c r="P8" s="196" t="s">
        <v>141</v>
      </c>
      <c r="Q8" s="15">
        <v>1026.899836</v>
      </c>
      <c r="R8" s="15">
        <v>1026.899836</v>
      </c>
      <c r="S8" s="15">
        <v>1026.899836</v>
      </c>
      <c r="T8" s="15"/>
      <c r="U8" s="15"/>
      <c r="V8" s="15"/>
      <c r="W8" s="15"/>
      <c r="X8" s="15"/>
      <c r="Y8" s="15"/>
      <c r="Z8" s="15"/>
    </row>
    <row r="9" ht="17.25" customHeight="1" spans="1:26">
      <c r="A9" s="192"/>
      <c r="B9" s="192" t="s">
        <v>142</v>
      </c>
      <c r="C9" s="192" t="s">
        <v>143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5"/>
      <c r="O9" s="165" t="s">
        <v>142</v>
      </c>
      <c r="P9" s="197" t="s">
        <v>144</v>
      </c>
      <c r="Q9" s="15">
        <v>332.9028</v>
      </c>
      <c r="R9" s="15">
        <v>332.9028</v>
      </c>
      <c r="S9" s="15">
        <v>332.9028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92"/>
      <c r="B10" s="192" t="s">
        <v>145</v>
      </c>
      <c r="C10" s="192" t="s">
        <v>146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5"/>
      <c r="O10" s="165" t="s">
        <v>145</v>
      </c>
      <c r="P10" s="197" t="s">
        <v>147</v>
      </c>
      <c r="Q10" s="15">
        <v>217.026</v>
      </c>
      <c r="R10" s="15">
        <v>217.026</v>
      </c>
      <c r="S10" s="15">
        <v>217.026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91" t="s">
        <v>148</v>
      </c>
      <c r="B11" s="191"/>
      <c r="C11" s="191" t="s">
        <v>149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5"/>
      <c r="O11" s="165" t="s">
        <v>150</v>
      </c>
      <c r="P11" s="197" t="s">
        <v>151</v>
      </c>
      <c r="Q11" s="15">
        <v>1.8</v>
      </c>
      <c r="R11" s="15">
        <v>1.8</v>
      </c>
      <c r="S11" s="15">
        <v>1.8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92"/>
      <c r="B12" s="192" t="s">
        <v>142</v>
      </c>
      <c r="C12" s="192" t="s">
        <v>152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5"/>
      <c r="O12" s="165" t="s">
        <v>153</v>
      </c>
      <c r="P12" s="197" t="s">
        <v>154</v>
      </c>
      <c r="Q12" s="15">
        <v>192.7239</v>
      </c>
      <c r="R12" s="15">
        <v>192.7239</v>
      </c>
      <c r="S12" s="15">
        <v>192.7239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91" t="s">
        <v>155</v>
      </c>
      <c r="B13" s="191"/>
      <c r="C13" s="191" t="s">
        <v>156</v>
      </c>
      <c r="D13" s="15">
        <v>1049.130415</v>
      </c>
      <c r="E13" s="15">
        <v>1049.130415</v>
      </c>
      <c r="F13" s="15">
        <v>1049.130415</v>
      </c>
      <c r="G13" s="15"/>
      <c r="H13" s="15"/>
      <c r="I13" s="15"/>
      <c r="J13" s="15"/>
      <c r="K13" s="15"/>
      <c r="L13" s="15"/>
      <c r="M13" s="15"/>
      <c r="N13" s="165"/>
      <c r="O13" s="165" t="s">
        <v>157</v>
      </c>
      <c r="P13" s="197" t="s">
        <v>158</v>
      </c>
      <c r="Q13" s="15">
        <v>113.462774</v>
      </c>
      <c r="R13" s="15">
        <v>113.462774</v>
      </c>
      <c r="S13" s="15">
        <v>113.462774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92"/>
      <c r="B14" s="192" t="s">
        <v>142</v>
      </c>
      <c r="C14" s="192" t="s">
        <v>141</v>
      </c>
      <c r="D14" s="15">
        <v>1026.899836</v>
      </c>
      <c r="E14" s="15">
        <v>1026.899836</v>
      </c>
      <c r="F14" s="15">
        <v>1026.899836</v>
      </c>
      <c r="G14" s="15"/>
      <c r="H14" s="15"/>
      <c r="I14" s="15"/>
      <c r="J14" s="15"/>
      <c r="K14" s="15"/>
      <c r="L14" s="15"/>
      <c r="M14" s="15"/>
      <c r="N14" s="165"/>
      <c r="O14" s="165" t="s">
        <v>159</v>
      </c>
      <c r="P14" s="197" t="s">
        <v>160</v>
      </c>
      <c r="Q14" s="15">
        <v>56.731387</v>
      </c>
      <c r="R14" s="15">
        <v>56.731387</v>
      </c>
      <c r="S14" s="15">
        <v>56.731387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92"/>
      <c r="B15" s="192" t="s">
        <v>145</v>
      </c>
      <c r="C15" s="192" t="s">
        <v>161</v>
      </c>
      <c r="D15" s="15">
        <v>22.230579</v>
      </c>
      <c r="E15" s="15">
        <v>22.230579</v>
      </c>
      <c r="F15" s="15">
        <v>22.230579</v>
      </c>
      <c r="G15" s="15"/>
      <c r="H15" s="15"/>
      <c r="I15" s="15"/>
      <c r="J15" s="15"/>
      <c r="K15" s="15"/>
      <c r="L15" s="15"/>
      <c r="M15" s="15"/>
      <c r="N15" s="165"/>
      <c r="O15" s="165" t="s">
        <v>123</v>
      </c>
      <c r="P15" s="197" t="s">
        <v>162</v>
      </c>
      <c r="Q15" s="15">
        <v>29.803522</v>
      </c>
      <c r="R15" s="15">
        <v>29.803522</v>
      </c>
      <c r="S15" s="15">
        <v>29.803522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91" t="s">
        <v>163</v>
      </c>
      <c r="B16" s="191"/>
      <c r="C16" s="191" t="s">
        <v>164</v>
      </c>
      <c r="D16" s="15">
        <v>17.34096</v>
      </c>
      <c r="E16" s="15">
        <v>17.34096</v>
      </c>
      <c r="F16" s="15">
        <v>17.34096</v>
      </c>
      <c r="G16" s="15"/>
      <c r="H16" s="15"/>
      <c r="I16" s="15"/>
      <c r="J16" s="15"/>
      <c r="K16" s="15"/>
      <c r="L16" s="15"/>
      <c r="M16" s="15"/>
      <c r="N16" s="165"/>
      <c r="O16" s="165" t="s">
        <v>125</v>
      </c>
      <c r="P16" s="197" t="s">
        <v>165</v>
      </c>
      <c r="Q16" s="15">
        <v>0.6814</v>
      </c>
      <c r="R16" s="15">
        <v>0.6814</v>
      </c>
      <c r="S16" s="15">
        <v>0.6814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92"/>
      <c r="B17" s="192" t="s">
        <v>142</v>
      </c>
      <c r="C17" s="192" t="s">
        <v>166</v>
      </c>
      <c r="D17" s="15">
        <v>1.092</v>
      </c>
      <c r="E17" s="15">
        <v>1.092</v>
      </c>
      <c r="F17" s="15">
        <v>1.092</v>
      </c>
      <c r="G17" s="15"/>
      <c r="H17" s="15"/>
      <c r="I17" s="15"/>
      <c r="J17" s="15"/>
      <c r="K17" s="15"/>
      <c r="L17" s="15"/>
      <c r="M17" s="15"/>
      <c r="N17" s="165"/>
      <c r="O17" s="165" t="s">
        <v>126</v>
      </c>
      <c r="P17" s="197" t="s">
        <v>90</v>
      </c>
      <c r="Q17" s="15">
        <v>81.768053</v>
      </c>
      <c r="R17" s="15">
        <v>81.768053</v>
      </c>
      <c r="S17" s="15">
        <v>81.768053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92"/>
      <c r="B18" s="192" t="s">
        <v>167</v>
      </c>
      <c r="C18" s="192" t="s">
        <v>168</v>
      </c>
      <c r="D18" s="15">
        <v>16.24896</v>
      </c>
      <c r="E18" s="15">
        <v>16.24896</v>
      </c>
      <c r="F18" s="15">
        <v>16.24896</v>
      </c>
      <c r="G18" s="15"/>
      <c r="H18" s="15"/>
      <c r="I18" s="15"/>
      <c r="J18" s="15"/>
      <c r="K18" s="15"/>
      <c r="L18" s="15"/>
      <c r="M18" s="15"/>
      <c r="N18" s="13" t="s">
        <v>169</v>
      </c>
      <c r="O18" s="13"/>
      <c r="P18" s="196" t="s">
        <v>161</v>
      </c>
      <c r="Q18" s="15">
        <v>22.230579</v>
      </c>
      <c r="R18" s="15">
        <v>22.230579</v>
      </c>
      <c r="S18" s="15">
        <v>22.230579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5"/>
      <c r="O19" s="165" t="s">
        <v>142</v>
      </c>
      <c r="P19" s="197" t="s">
        <v>170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5"/>
      <c r="O20" s="165" t="s">
        <v>129</v>
      </c>
      <c r="P20" s="197" t="s">
        <v>171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5"/>
      <c r="O21" s="165" t="s">
        <v>130</v>
      </c>
      <c r="P21" s="197" t="s">
        <v>172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5"/>
      <c r="O22" s="165" t="s">
        <v>173</v>
      </c>
      <c r="P22" s="197" t="s">
        <v>174</v>
      </c>
      <c r="Q22" s="15">
        <v>13.628009</v>
      </c>
      <c r="R22" s="15">
        <v>13.628009</v>
      </c>
      <c r="S22" s="15">
        <v>13.628009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5"/>
      <c r="O23" s="165" t="s">
        <v>175</v>
      </c>
      <c r="P23" s="197" t="s">
        <v>176</v>
      </c>
      <c r="Q23" s="15">
        <v>8.32257</v>
      </c>
      <c r="R23" s="15">
        <v>8.32257</v>
      </c>
      <c r="S23" s="15">
        <v>8.32257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5"/>
      <c r="O24" s="165" t="s">
        <v>177</v>
      </c>
      <c r="P24" s="197" t="s">
        <v>178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5"/>
      <c r="O25" s="165" t="s">
        <v>179</v>
      </c>
      <c r="P25" s="197" t="s">
        <v>180</v>
      </c>
      <c r="Q25" s="15">
        <v>0.28</v>
      </c>
      <c r="R25" s="15">
        <v>0.28</v>
      </c>
      <c r="S25" s="15">
        <v>0.28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 t="s">
        <v>181</v>
      </c>
      <c r="O26" s="13"/>
      <c r="P26" s="196" t="s">
        <v>164</v>
      </c>
      <c r="Q26" s="15">
        <v>17.34096</v>
      </c>
      <c r="R26" s="15">
        <v>17.34096</v>
      </c>
      <c r="S26" s="15">
        <v>17.34096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5"/>
      <c r="O27" s="165" t="s">
        <v>145</v>
      </c>
      <c r="P27" s="197" t="s">
        <v>182</v>
      </c>
      <c r="Q27" s="15">
        <v>16.24896</v>
      </c>
      <c r="R27" s="15">
        <v>16.24896</v>
      </c>
      <c r="S27" s="15">
        <v>16.24896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65"/>
      <c r="O28" s="165" t="s">
        <v>167</v>
      </c>
      <c r="P28" s="197" t="s">
        <v>183</v>
      </c>
      <c r="Q28" s="15">
        <v>1.092</v>
      </c>
      <c r="R28" s="15">
        <v>1.092</v>
      </c>
      <c r="S28" s="15">
        <v>1.092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65"/>
      <c r="O29" s="165" t="s">
        <v>159</v>
      </c>
      <c r="P29" s="197" t="s">
        <v>184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0.25" customHeight="1" spans="1:26">
      <c r="A30" s="193" t="s">
        <v>23</v>
      </c>
      <c r="B30" s="194"/>
      <c r="C30" s="195"/>
      <c r="D30" s="15">
        <v>1066.471375</v>
      </c>
      <c r="E30" s="15">
        <v>1066.471375</v>
      </c>
      <c r="F30" s="15">
        <v>1066.471375</v>
      </c>
      <c r="G30" s="15"/>
      <c r="H30" s="15"/>
      <c r="I30" s="15"/>
      <c r="J30" s="15"/>
      <c r="K30" s="15"/>
      <c r="L30" s="15"/>
      <c r="M30" s="15"/>
      <c r="N30" s="198" t="s">
        <v>23</v>
      </c>
      <c r="O30" s="198"/>
      <c r="P30" s="198"/>
      <c r="Q30" s="15">
        <v>1066.471375</v>
      </c>
      <c r="R30" s="15">
        <v>1066.471375</v>
      </c>
      <c r="S30" s="15">
        <v>1066.471375</v>
      </c>
      <c r="T30" s="15"/>
      <c r="U30" s="15"/>
      <c r="V30" s="15"/>
      <c r="W30" s="15"/>
      <c r="X30" s="15"/>
      <c r="Y30" s="15"/>
      <c r="Z30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0:C30"/>
    <mergeCell ref="N30:P30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E21" sqref="E21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5"/>
      <c r="B1" s="175"/>
      <c r="C1" s="72"/>
      <c r="F1" s="176" t="s">
        <v>185</v>
      </c>
    </row>
    <row r="2" ht="25.5" customHeight="1" spans="1:6">
      <c r="A2" s="177" t="s">
        <v>186</v>
      </c>
      <c r="B2" s="178"/>
      <c r="C2" s="178"/>
      <c r="D2" s="178"/>
      <c r="E2" s="178"/>
      <c r="F2" s="178"/>
    </row>
    <row r="3" ht="15.75" customHeight="1" spans="1:6">
      <c r="A3" s="4" t="str">
        <f>"单位名称："&amp;"罗平县大水井中学"</f>
        <v>单位名称：罗平县大水井中学</v>
      </c>
      <c r="B3" s="175"/>
      <c r="C3" s="72"/>
      <c r="F3" s="281" t="s">
        <v>2</v>
      </c>
    </row>
    <row r="4" ht="19.5" customHeight="1" spans="1:6">
      <c r="A4" s="9" t="s">
        <v>187</v>
      </c>
      <c r="B4" s="10" t="s">
        <v>188</v>
      </c>
      <c r="C4" s="10" t="s">
        <v>189</v>
      </c>
      <c r="D4" s="10"/>
      <c r="E4" s="10"/>
      <c r="F4" s="10" t="s">
        <v>172</v>
      </c>
    </row>
    <row r="5" ht="19.5" customHeight="1" spans="1:6">
      <c r="A5" s="9"/>
      <c r="B5" s="10"/>
      <c r="C5" s="120" t="s">
        <v>31</v>
      </c>
      <c r="D5" s="120" t="s">
        <v>190</v>
      </c>
      <c r="E5" s="120" t="s">
        <v>191</v>
      </c>
      <c r="F5" s="10"/>
    </row>
    <row r="6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192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8"/>
  <sheetViews>
    <sheetView showZeros="0" topLeftCell="A3" workbookViewId="0">
      <selection activeCell="J22" sqref="J22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4"/>
      <c r="D1" s="155"/>
      <c r="E1" s="155"/>
      <c r="F1" s="155"/>
      <c r="G1" s="155"/>
      <c r="H1" s="156"/>
      <c r="I1" s="156"/>
      <c r="K1" s="156"/>
      <c r="L1" s="156"/>
      <c r="M1" s="156"/>
      <c r="P1" s="156"/>
      <c r="T1" s="156"/>
      <c r="X1" s="154"/>
      <c r="Z1" s="53" t="s">
        <v>193</v>
      </c>
    </row>
    <row r="2" ht="26.25" customHeight="1" spans="1:26">
      <c r="A2" s="50" t="s">
        <v>194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"单位名称："&amp;"罗平县大水井中学"</f>
        <v>单位名称：罗平县大水井中学</v>
      </c>
      <c r="B3" s="157"/>
      <c r="C3" s="157"/>
      <c r="D3" s="157"/>
      <c r="E3" s="157"/>
      <c r="F3" s="157"/>
      <c r="G3" s="157"/>
      <c r="H3" s="158"/>
      <c r="I3" s="158"/>
      <c r="J3" s="6"/>
      <c r="K3" s="158"/>
      <c r="L3" s="158"/>
      <c r="M3" s="158"/>
      <c r="N3" s="6"/>
      <c r="O3" s="6"/>
      <c r="P3" s="158"/>
      <c r="Q3" s="6"/>
      <c r="R3" s="6"/>
      <c r="S3" s="6"/>
      <c r="T3" s="158"/>
      <c r="X3" s="154"/>
      <c r="Z3" s="282" t="s">
        <v>2</v>
      </c>
    </row>
    <row r="4" ht="18" customHeight="1" spans="1:26">
      <c r="A4" s="159" t="s">
        <v>195</v>
      </c>
      <c r="B4" s="159" t="s">
        <v>196</v>
      </c>
      <c r="C4" s="159" t="s">
        <v>197</v>
      </c>
      <c r="D4" s="159" t="s">
        <v>198</v>
      </c>
      <c r="E4" s="159" t="s">
        <v>199</v>
      </c>
      <c r="F4" s="159" t="s">
        <v>200</v>
      </c>
      <c r="G4" s="159" t="s">
        <v>201</v>
      </c>
      <c r="H4" s="126" t="s">
        <v>202</v>
      </c>
      <c r="I4" s="126" t="s">
        <v>202</v>
      </c>
      <c r="J4" s="10"/>
      <c r="K4" s="126"/>
      <c r="L4" s="126"/>
      <c r="M4" s="126"/>
      <c r="N4" s="10"/>
      <c r="O4" s="10"/>
      <c r="P4" s="126"/>
      <c r="Q4" s="10"/>
      <c r="R4" s="10"/>
      <c r="S4" s="10"/>
      <c r="T4" s="172" t="s">
        <v>35</v>
      </c>
      <c r="U4" s="126" t="s">
        <v>36</v>
      </c>
      <c r="V4" s="126"/>
      <c r="W4" s="126"/>
      <c r="X4" s="126"/>
      <c r="Y4" s="126"/>
      <c r="Z4" s="126"/>
    </row>
    <row r="5" ht="18" customHeight="1" spans="1:26">
      <c r="A5" s="160"/>
      <c r="B5" s="161"/>
      <c r="C5" s="160"/>
      <c r="D5" s="160"/>
      <c r="E5" s="160"/>
      <c r="F5" s="160"/>
      <c r="G5" s="160"/>
      <c r="H5" s="126" t="s">
        <v>203</v>
      </c>
      <c r="I5" s="126" t="s">
        <v>32</v>
      </c>
      <c r="J5" s="10"/>
      <c r="K5" s="126"/>
      <c r="L5" s="126"/>
      <c r="M5" s="126"/>
      <c r="N5" s="10"/>
      <c r="O5" s="10"/>
      <c r="P5" s="126"/>
      <c r="Q5" s="10" t="s">
        <v>204</v>
      </c>
      <c r="R5" s="10"/>
      <c r="S5" s="10"/>
      <c r="T5" s="159" t="s">
        <v>35</v>
      </c>
      <c r="U5" s="126" t="s">
        <v>36</v>
      </c>
      <c r="V5" s="172" t="s">
        <v>37</v>
      </c>
      <c r="W5" s="126" t="s">
        <v>36</v>
      </c>
      <c r="X5" s="172" t="s">
        <v>39</v>
      </c>
      <c r="Y5" s="172" t="s">
        <v>40</v>
      </c>
      <c r="Z5" s="170" t="s">
        <v>41</v>
      </c>
    </row>
    <row r="6" customHeight="1" spans="1:26">
      <c r="A6" s="162"/>
      <c r="B6" s="162"/>
      <c r="C6" s="162"/>
      <c r="D6" s="162"/>
      <c r="E6" s="162"/>
      <c r="F6" s="162"/>
      <c r="G6" s="162"/>
      <c r="H6" s="162"/>
      <c r="I6" s="169" t="s">
        <v>205</v>
      </c>
      <c r="J6" s="170" t="s">
        <v>206</v>
      </c>
      <c r="K6" s="159" t="s">
        <v>207</v>
      </c>
      <c r="L6" s="159" t="s">
        <v>208</v>
      </c>
      <c r="M6" s="159" t="s">
        <v>209</v>
      </c>
      <c r="N6" s="159" t="s">
        <v>210</v>
      </c>
      <c r="O6" s="159" t="s">
        <v>33</v>
      </c>
      <c r="P6" s="159" t="s">
        <v>34</v>
      </c>
      <c r="Q6" s="159" t="s">
        <v>32</v>
      </c>
      <c r="R6" s="159" t="s">
        <v>33</v>
      </c>
      <c r="S6" s="159" t="s">
        <v>34</v>
      </c>
      <c r="T6" s="162"/>
      <c r="U6" s="159" t="s">
        <v>31</v>
      </c>
      <c r="V6" s="159" t="s">
        <v>37</v>
      </c>
      <c r="W6" s="159" t="s">
        <v>211</v>
      </c>
      <c r="X6" s="159" t="s">
        <v>39</v>
      </c>
      <c r="Y6" s="159" t="s">
        <v>40</v>
      </c>
      <c r="Z6" s="159" t="s">
        <v>41</v>
      </c>
    </row>
    <row r="7" ht="37.5" customHeight="1" spans="1:26">
      <c r="A7" s="163"/>
      <c r="B7" s="163"/>
      <c r="C7" s="163"/>
      <c r="D7" s="163"/>
      <c r="E7" s="163"/>
      <c r="F7" s="163"/>
      <c r="G7" s="163"/>
      <c r="H7" s="163"/>
      <c r="I7" s="52" t="s">
        <v>31</v>
      </c>
      <c r="J7" s="52" t="s">
        <v>212</v>
      </c>
      <c r="K7" s="171" t="s">
        <v>206</v>
      </c>
      <c r="L7" s="171" t="s">
        <v>208</v>
      </c>
      <c r="M7" s="171" t="s">
        <v>209</v>
      </c>
      <c r="N7" s="171" t="s">
        <v>210</v>
      </c>
      <c r="O7" s="171" t="s">
        <v>210</v>
      </c>
      <c r="P7" s="171" t="s">
        <v>210</v>
      </c>
      <c r="Q7" s="171" t="s">
        <v>208</v>
      </c>
      <c r="R7" s="171" t="s">
        <v>209</v>
      </c>
      <c r="S7" s="171" t="s">
        <v>210</v>
      </c>
      <c r="T7" s="171" t="s">
        <v>35</v>
      </c>
      <c r="U7" s="171" t="s">
        <v>31</v>
      </c>
      <c r="V7" s="171" t="s">
        <v>37</v>
      </c>
      <c r="W7" s="171" t="s">
        <v>211</v>
      </c>
      <c r="X7" s="171" t="s">
        <v>39</v>
      </c>
      <c r="Y7" s="171" t="s">
        <v>40</v>
      </c>
      <c r="Z7" s="171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3">
        <v>25</v>
      </c>
      <c r="Z8" s="174">
        <v>26</v>
      </c>
    </row>
    <row r="9" ht="21" customHeight="1" spans="1:26">
      <c r="A9" s="13" t="s">
        <v>43</v>
      </c>
      <c r="B9" s="164"/>
      <c r="C9" s="164"/>
      <c r="D9" s="164"/>
      <c r="E9" s="164"/>
      <c r="F9" s="164"/>
      <c r="G9" s="164"/>
      <c r="H9" s="15">
        <v>1066.471375</v>
      </c>
      <c r="I9" s="15">
        <v>1066.471375</v>
      </c>
      <c r="J9" s="15"/>
      <c r="K9" s="15"/>
      <c r="L9" s="15"/>
      <c r="M9" s="15"/>
      <c r="N9" s="15">
        <v>1066.471375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5" t="s">
        <v>43</v>
      </c>
      <c r="B10" s="13" t="s">
        <v>213</v>
      </c>
      <c r="C10" s="13" t="s">
        <v>214</v>
      </c>
      <c r="D10" s="13" t="s">
        <v>61</v>
      </c>
      <c r="E10" s="13" t="s">
        <v>62</v>
      </c>
      <c r="F10" s="13" t="s">
        <v>215</v>
      </c>
      <c r="G10" s="13" t="s">
        <v>144</v>
      </c>
      <c r="H10" s="15">
        <v>332.9028</v>
      </c>
      <c r="I10" s="15">
        <v>332.9028</v>
      </c>
      <c r="J10" s="15"/>
      <c r="K10" s="15"/>
      <c r="L10" s="15"/>
      <c r="M10" s="15"/>
      <c r="N10" s="15">
        <v>332.9028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5" t="s">
        <v>43</v>
      </c>
      <c r="B11" s="13" t="s">
        <v>213</v>
      </c>
      <c r="C11" s="13" t="s">
        <v>214</v>
      </c>
      <c r="D11" s="13" t="s">
        <v>61</v>
      </c>
      <c r="E11" s="13" t="s">
        <v>62</v>
      </c>
      <c r="F11" s="13" t="s">
        <v>216</v>
      </c>
      <c r="G11" s="13" t="s">
        <v>147</v>
      </c>
      <c r="H11" s="15">
        <v>182.826</v>
      </c>
      <c r="I11" s="15">
        <v>182.826</v>
      </c>
      <c r="J11" s="15"/>
      <c r="K11" s="15"/>
      <c r="L11" s="15"/>
      <c r="M11" s="15"/>
      <c r="N11" s="15">
        <v>182.826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5" t="s">
        <v>43</v>
      </c>
      <c r="B12" s="13" t="s">
        <v>213</v>
      </c>
      <c r="C12" s="13" t="s">
        <v>214</v>
      </c>
      <c r="D12" s="13" t="s">
        <v>61</v>
      </c>
      <c r="E12" s="13" t="s">
        <v>62</v>
      </c>
      <c r="F12" s="13" t="s">
        <v>217</v>
      </c>
      <c r="G12" s="13" t="s">
        <v>154</v>
      </c>
      <c r="H12" s="15">
        <v>27.7419</v>
      </c>
      <c r="I12" s="15">
        <v>27.7419</v>
      </c>
      <c r="J12" s="15"/>
      <c r="K12" s="15"/>
      <c r="L12" s="15"/>
      <c r="M12" s="15"/>
      <c r="N12" s="15">
        <v>27.7419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5" t="s">
        <v>43</v>
      </c>
      <c r="B13" s="13" t="s">
        <v>213</v>
      </c>
      <c r="C13" s="13" t="s">
        <v>214</v>
      </c>
      <c r="D13" s="13" t="s">
        <v>61</v>
      </c>
      <c r="E13" s="13" t="s">
        <v>62</v>
      </c>
      <c r="F13" s="13" t="s">
        <v>218</v>
      </c>
      <c r="G13" s="13" t="s">
        <v>151</v>
      </c>
      <c r="H13" s="15">
        <v>1.8</v>
      </c>
      <c r="I13" s="15">
        <v>1.8</v>
      </c>
      <c r="J13" s="15"/>
      <c r="K13" s="15"/>
      <c r="L13" s="15"/>
      <c r="M13" s="15"/>
      <c r="N13" s="15">
        <v>1.8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5" t="s">
        <v>43</v>
      </c>
      <c r="B14" s="13" t="s">
        <v>213</v>
      </c>
      <c r="C14" s="13" t="s">
        <v>214</v>
      </c>
      <c r="D14" s="13" t="s">
        <v>61</v>
      </c>
      <c r="E14" s="13" t="s">
        <v>62</v>
      </c>
      <c r="F14" s="13" t="s">
        <v>217</v>
      </c>
      <c r="G14" s="13" t="s">
        <v>154</v>
      </c>
      <c r="H14" s="15">
        <v>61.698</v>
      </c>
      <c r="I14" s="15">
        <v>61.698</v>
      </c>
      <c r="J14" s="15">
        <f>H11+H15</f>
        <v>217.026</v>
      </c>
      <c r="K14" s="15"/>
      <c r="L14" s="15"/>
      <c r="M14" s="15"/>
      <c r="N14" s="15">
        <v>61.698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5" t="s">
        <v>43</v>
      </c>
      <c r="B15" s="13" t="s">
        <v>213</v>
      </c>
      <c r="C15" s="13" t="s">
        <v>214</v>
      </c>
      <c r="D15" s="13" t="s">
        <v>61</v>
      </c>
      <c r="E15" s="13" t="s">
        <v>62</v>
      </c>
      <c r="F15" s="13" t="s">
        <v>216</v>
      </c>
      <c r="G15" s="13" t="s">
        <v>147</v>
      </c>
      <c r="H15" s="15">
        <v>34.2</v>
      </c>
      <c r="I15" s="15">
        <v>34.2</v>
      </c>
      <c r="J15" s="15">
        <f>H12+H14+H16</f>
        <v>192.7239</v>
      </c>
      <c r="K15" s="15"/>
      <c r="L15" s="15"/>
      <c r="M15" s="15"/>
      <c r="N15" s="15">
        <v>34.2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5" t="s">
        <v>43</v>
      </c>
      <c r="B16" s="13" t="s">
        <v>213</v>
      </c>
      <c r="C16" s="13" t="s">
        <v>214</v>
      </c>
      <c r="D16" s="13" t="s">
        <v>61</v>
      </c>
      <c r="E16" s="13" t="s">
        <v>62</v>
      </c>
      <c r="F16" s="13" t="s">
        <v>217</v>
      </c>
      <c r="G16" s="13" t="s">
        <v>154</v>
      </c>
      <c r="H16" s="15">
        <v>103.284</v>
      </c>
      <c r="I16" s="15">
        <v>103.284</v>
      </c>
      <c r="J16" s="15"/>
      <c r="K16" s="15"/>
      <c r="L16" s="15"/>
      <c r="M16" s="15"/>
      <c r="N16" s="15">
        <v>103.284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5" t="s">
        <v>43</v>
      </c>
      <c r="B17" s="13" t="s">
        <v>219</v>
      </c>
      <c r="C17" s="13" t="s">
        <v>146</v>
      </c>
      <c r="D17" s="13" t="s">
        <v>69</v>
      </c>
      <c r="E17" s="13" t="s">
        <v>70</v>
      </c>
      <c r="F17" s="13" t="s">
        <v>220</v>
      </c>
      <c r="G17" s="13" t="s">
        <v>158</v>
      </c>
      <c r="H17" s="15">
        <v>113.462774</v>
      </c>
      <c r="I17" s="15">
        <v>113.462774</v>
      </c>
      <c r="J17" s="15"/>
      <c r="K17" s="15"/>
      <c r="L17" s="15"/>
      <c r="M17" s="15"/>
      <c r="N17" s="15">
        <v>113.462774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5" t="s">
        <v>43</v>
      </c>
      <c r="B18" s="13" t="s">
        <v>221</v>
      </c>
      <c r="C18" s="13" t="s">
        <v>222</v>
      </c>
      <c r="D18" s="13" t="s">
        <v>71</v>
      </c>
      <c r="E18" s="13" t="s">
        <v>72</v>
      </c>
      <c r="F18" s="13" t="s">
        <v>223</v>
      </c>
      <c r="G18" s="13" t="s">
        <v>160</v>
      </c>
      <c r="H18" s="15">
        <v>56.731387</v>
      </c>
      <c r="I18" s="15">
        <v>56.731387</v>
      </c>
      <c r="J18" s="15"/>
      <c r="K18" s="15"/>
      <c r="L18" s="15"/>
      <c r="M18" s="15"/>
      <c r="N18" s="15">
        <v>56.731387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5" t="s">
        <v>43</v>
      </c>
      <c r="B19" s="13" t="s">
        <v>219</v>
      </c>
      <c r="C19" s="13" t="s">
        <v>146</v>
      </c>
      <c r="D19" s="13" t="s">
        <v>81</v>
      </c>
      <c r="E19" s="13" t="s">
        <v>82</v>
      </c>
      <c r="F19" s="13" t="s">
        <v>224</v>
      </c>
      <c r="G19" s="13" t="s">
        <v>162</v>
      </c>
      <c r="H19" s="15">
        <v>27.762185</v>
      </c>
      <c r="I19" s="15">
        <v>27.762185</v>
      </c>
      <c r="J19" s="15"/>
      <c r="K19" s="15"/>
      <c r="L19" s="15"/>
      <c r="M19" s="15"/>
      <c r="N19" s="15">
        <v>27.762185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5" t="s">
        <v>43</v>
      </c>
      <c r="B20" s="13" t="s">
        <v>219</v>
      </c>
      <c r="C20" s="13" t="s">
        <v>146</v>
      </c>
      <c r="D20" s="13" t="s">
        <v>83</v>
      </c>
      <c r="E20" s="13" t="s">
        <v>84</v>
      </c>
      <c r="F20" s="13" t="s">
        <v>225</v>
      </c>
      <c r="G20" s="13" t="s">
        <v>165</v>
      </c>
      <c r="H20" s="15">
        <v>0.6814</v>
      </c>
      <c r="I20" s="15">
        <v>0.6814</v>
      </c>
      <c r="J20" s="15"/>
      <c r="K20" s="15"/>
      <c r="L20" s="15"/>
      <c r="M20" s="15"/>
      <c r="N20" s="15">
        <v>0.6814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5" t="s">
        <v>43</v>
      </c>
      <c r="B21" s="13" t="s">
        <v>219</v>
      </c>
      <c r="C21" s="13" t="s">
        <v>146</v>
      </c>
      <c r="D21" s="13" t="s">
        <v>81</v>
      </c>
      <c r="E21" s="13" t="s">
        <v>82</v>
      </c>
      <c r="F21" s="13" t="s">
        <v>224</v>
      </c>
      <c r="G21" s="13" t="s">
        <v>162</v>
      </c>
      <c r="H21" s="15">
        <v>2.041337</v>
      </c>
      <c r="I21" s="15">
        <v>2.041337</v>
      </c>
      <c r="J21" s="15">
        <f>H19+H21</f>
        <v>29.803522</v>
      </c>
      <c r="K21" s="15"/>
      <c r="L21" s="15"/>
      <c r="M21" s="15"/>
      <c r="N21" s="15">
        <v>2.041337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5" t="s">
        <v>43</v>
      </c>
      <c r="B22" s="13" t="s">
        <v>226</v>
      </c>
      <c r="C22" s="13" t="s">
        <v>90</v>
      </c>
      <c r="D22" s="13" t="s">
        <v>89</v>
      </c>
      <c r="E22" s="13" t="s">
        <v>90</v>
      </c>
      <c r="F22" s="13" t="s">
        <v>227</v>
      </c>
      <c r="G22" s="13" t="s">
        <v>90</v>
      </c>
      <c r="H22" s="15">
        <v>81.768053</v>
      </c>
      <c r="I22" s="15">
        <v>81.768053</v>
      </c>
      <c r="J22" s="15"/>
      <c r="K22" s="15"/>
      <c r="L22" s="15"/>
      <c r="M22" s="15"/>
      <c r="N22" s="15">
        <v>81.768053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5" t="s">
        <v>43</v>
      </c>
      <c r="B23" s="13" t="s">
        <v>228</v>
      </c>
      <c r="C23" s="13" t="s">
        <v>174</v>
      </c>
      <c r="D23" s="13" t="s">
        <v>61</v>
      </c>
      <c r="E23" s="13" t="s">
        <v>62</v>
      </c>
      <c r="F23" s="13" t="s">
        <v>229</v>
      </c>
      <c r="G23" s="13" t="s">
        <v>174</v>
      </c>
      <c r="H23" s="15">
        <v>13.628009</v>
      </c>
      <c r="I23" s="15">
        <v>13.628009</v>
      </c>
      <c r="J23" s="15"/>
      <c r="K23" s="15"/>
      <c r="L23" s="15"/>
      <c r="M23" s="15"/>
      <c r="N23" s="15">
        <v>13.628009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5" t="s">
        <v>43</v>
      </c>
      <c r="B24" s="13" t="s">
        <v>230</v>
      </c>
      <c r="C24" s="13" t="s">
        <v>231</v>
      </c>
      <c r="D24" s="13" t="s">
        <v>61</v>
      </c>
      <c r="E24" s="13" t="s">
        <v>62</v>
      </c>
      <c r="F24" s="13" t="s">
        <v>232</v>
      </c>
      <c r="G24" s="13" t="s">
        <v>176</v>
      </c>
      <c r="H24" s="15">
        <v>8.32257</v>
      </c>
      <c r="I24" s="15">
        <v>8.32257</v>
      </c>
      <c r="J24" s="15"/>
      <c r="K24" s="15"/>
      <c r="L24" s="15"/>
      <c r="M24" s="15"/>
      <c r="N24" s="15">
        <v>8.32257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5" t="s">
        <v>43</v>
      </c>
      <c r="B25" s="13" t="s">
        <v>230</v>
      </c>
      <c r="C25" s="13" t="s">
        <v>231</v>
      </c>
      <c r="D25" s="13" t="s">
        <v>67</v>
      </c>
      <c r="E25" s="13" t="s">
        <v>68</v>
      </c>
      <c r="F25" s="13" t="s">
        <v>233</v>
      </c>
      <c r="G25" s="13" t="s">
        <v>180</v>
      </c>
      <c r="H25" s="15">
        <v>0.28</v>
      </c>
      <c r="I25" s="15">
        <v>0.28</v>
      </c>
      <c r="J25" s="15"/>
      <c r="K25" s="15"/>
      <c r="L25" s="15"/>
      <c r="M25" s="15"/>
      <c r="N25" s="15">
        <v>0.28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5" t="s">
        <v>43</v>
      </c>
      <c r="B26" s="13" t="s">
        <v>234</v>
      </c>
      <c r="C26" s="13" t="s">
        <v>164</v>
      </c>
      <c r="D26" s="13" t="s">
        <v>67</v>
      </c>
      <c r="E26" s="13" t="s">
        <v>68</v>
      </c>
      <c r="F26" s="13" t="s">
        <v>235</v>
      </c>
      <c r="G26" s="13" t="s">
        <v>182</v>
      </c>
      <c r="H26" s="15">
        <v>16.24896</v>
      </c>
      <c r="I26" s="15">
        <v>16.24896</v>
      </c>
      <c r="J26" s="15"/>
      <c r="K26" s="15"/>
      <c r="L26" s="15"/>
      <c r="M26" s="15"/>
      <c r="N26" s="15">
        <v>16.24896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5" t="s">
        <v>43</v>
      </c>
      <c r="B27" s="13" t="s">
        <v>236</v>
      </c>
      <c r="C27" s="13" t="s">
        <v>237</v>
      </c>
      <c r="D27" s="13" t="s">
        <v>75</v>
      </c>
      <c r="E27" s="13" t="s">
        <v>76</v>
      </c>
      <c r="F27" s="13" t="s">
        <v>238</v>
      </c>
      <c r="G27" s="13" t="s">
        <v>183</v>
      </c>
      <c r="H27" s="15">
        <v>1.092</v>
      </c>
      <c r="I27" s="15">
        <v>1.092</v>
      </c>
      <c r="J27" s="15"/>
      <c r="K27" s="15"/>
      <c r="L27" s="15"/>
      <c r="M27" s="15"/>
      <c r="N27" s="15">
        <v>1.092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7.25" customHeight="1" spans="1:26">
      <c r="A28" s="166" t="s">
        <v>91</v>
      </c>
      <c r="B28" s="167"/>
      <c r="C28" s="167"/>
      <c r="D28" s="167"/>
      <c r="E28" s="167"/>
      <c r="F28" s="167"/>
      <c r="G28" s="168"/>
      <c r="H28" s="15">
        <v>1066.471375</v>
      </c>
      <c r="I28" s="15">
        <v>1066.471375</v>
      </c>
      <c r="J28" s="15"/>
      <c r="K28" s="15"/>
      <c r="L28" s="15"/>
      <c r="M28" s="15"/>
      <c r="N28" s="15">
        <v>1066.471375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6"/>
      <c r="E1" s="1"/>
      <c r="F1" s="1"/>
      <c r="G1" s="1"/>
      <c r="H1" s="1"/>
      <c r="U1" s="146"/>
      <c r="W1" s="153" t="s">
        <v>239</v>
      </c>
    </row>
    <row r="2" ht="27.75" customHeight="1" spans="1:23">
      <c r="A2" s="3" t="s">
        <v>240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"单位名称："&amp;"罗平县大水井中学"</f>
        <v>单位名称：罗平县大水井中学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6"/>
      <c r="W3" s="280" t="s">
        <v>2</v>
      </c>
    </row>
    <row r="4" ht="21.75" customHeight="1" spans="1:23">
      <c r="A4" s="8" t="s">
        <v>241</v>
      </c>
      <c r="B4" s="9" t="s">
        <v>196</v>
      </c>
      <c r="C4" s="8" t="s">
        <v>197</v>
      </c>
      <c r="D4" s="8" t="s">
        <v>195</v>
      </c>
      <c r="E4" s="9" t="s">
        <v>198</v>
      </c>
      <c r="F4" s="9" t="s">
        <v>199</v>
      </c>
      <c r="G4" s="9" t="s">
        <v>242</v>
      </c>
      <c r="H4" s="9" t="s">
        <v>243</v>
      </c>
      <c r="I4" s="10" t="s">
        <v>29</v>
      </c>
      <c r="J4" s="10" t="s">
        <v>244</v>
      </c>
      <c r="K4" s="10"/>
      <c r="L4" s="10"/>
      <c r="M4" s="10"/>
      <c r="N4" s="10" t="s">
        <v>204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7"/>
      <c r="F5" s="147"/>
      <c r="G5" s="147"/>
      <c r="H5" s="147"/>
      <c r="I5" s="10"/>
      <c r="J5" s="151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7"/>
      <c r="R5" s="9" t="s">
        <v>31</v>
      </c>
      <c r="S5" s="9" t="s">
        <v>37</v>
      </c>
      <c r="T5" s="9" t="s">
        <v>211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2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245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246</v>
      </c>
      <c r="D9" s="14"/>
      <c r="E9" s="14"/>
      <c r="F9" s="14"/>
      <c r="G9" s="14"/>
      <c r="H9" s="14"/>
      <c r="I9" s="15">
        <v>21</v>
      </c>
      <c r="J9" s="15"/>
      <c r="K9" s="15"/>
      <c r="L9" s="15"/>
      <c r="M9" s="15"/>
      <c r="N9" s="15"/>
      <c r="O9" s="15"/>
      <c r="P9" s="15"/>
      <c r="Q9" s="15"/>
      <c r="R9" s="15">
        <v>21</v>
      </c>
      <c r="S9" s="15"/>
      <c r="T9" s="15"/>
      <c r="U9" s="15"/>
      <c r="V9" s="15"/>
      <c r="W9" s="15">
        <v>21</v>
      </c>
    </row>
    <row r="10" ht="23.25" customHeight="1" spans="1:23">
      <c r="A10" s="13" t="s">
        <v>247</v>
      </c>
      <c r="B10" s="13" t="s">
        <v>248</v>
      </c>
      <c r="C10" s="13" t="s">
        <v>246</v>
      </c>
      <c r="D10" s="13" t="s">
        <v>43</v>
      </c>
      <c r="E10" s="13" t="s">
        <v>61</v>
      </c>
      <c r="F10" s="13" t="s">
        <v>62</v>
      </c>
      <c r="G10" s="13" t="s">
        <v>249</v>
      </c>
      <c r="H10" s="13" t="s">
        <v>170</v>
      </c>
      <c r="I10" s="15">
        <v>17</v>
      </c>
      <c r="J10" s="15"/>
      <c r="K10" s="15"/>
      <c r="L10" s="15"/>
      <c r="M10" s="15"/>
      <c r="N10" s="15"/>
      <c r="O10" s="15"/>
      <c r="P10" s="15"/>
      <c r="Q10" s="15"/>
      <c r="R10" s="15">
        <v>17</v>
      </c>
      <c r="S10" s="15"/>
      <c r="T10" s="15"/>
      <c r="U10" s="15"/>
      <c r="V10" s="15"/>
      <c r="W10" s="15">
        <v>17</v>
      </c>
    </row>
    <row r="11" ht="23.25" customHeight="1" spans="1:23">
      <c r="A11" s="13" t="s">
        <v>247</v>
      </c>
      <c r="B11" s="13" t="s">
        <v>248</v>
      </c>
      <c r="C11" s="13" t="s">
        <v>246</v>
      </c>
      <c r="D11" s="13" t="s">
        <v>43</v>
      </c>
      <c r="E11" s="13" t="s">
        <v>61</v>
      </c>
      <c r="F11" s="13" t="s">
        <v>62</v>
      </c>
      <c r="G11" s="13" t="s">
        <v>250</v>
      </c>
      <c r="H11" s="13" t="s">
        <v>171</v>
      </c>
      <c r="I11" s="15">
        <v>3</v>
      </c>
      <c r="J11" s="15"/>
      <c r="K11" s="15"/>
      <c r="L11" s="15"/>
      <c r="M11" s="15"/>
      <c r="N11" s="15"/>
      <c r="O11" s="15"/>
      <c r="P11" s="13"/>
      <c r="Q11" s="15"/>
      <c r="R11" s="15">
        <v>3</v>
      </c>
      <c r="S11" s="15"/>
      <c r="T11" s="15"/>
      <c r="U11" s="15"/>
      <c r="V11" s="15"/>
      <c r="W11" s="15">
        <v>3</v>
      </c>
    </row>
    <row r="12" ht="23.25" customHeight="1" spans="1:23">
      <c r="A12" s="13" t="s">
        <v>247</v>
      </c>
      <c r="B12" s="13" t="s">
        <v>248</v>
      </c>
      <c r="C12" s="13" t="s">
        <v>246</v>
      </c>
      <c r="D12" s="13" t="s">
        <v>43</v>
      </c>
      <c r="E12" s="13" t="s">
        <v>61</v>
      </c>
      <c r="F12" s="13" t="s">
        <v>62</v>
      </c>
      <c r="G12" s="13" t="s">
        <v>251</v>
      </c>
      <c r="H12" s="13" t="s">
        <v>172</v>
      </c>
      <c r="I12" s="15">
        <v>1</v>
      </c>
      <c r="J12" s="15"/>
      <c r="K12" s="15"/>
      <c r="L12" s="15"/>
      <c r="M12" s="15"/>
      <c r="N12" s="15"/>
      <c r="O12" s="15"/>
      <c r="P12" s="13"/>
      <c r="Q12" s="15"/>
      <c r="R12" s="15">
        <v>1</v>
      </c>
      <c r="S12" s="15"/>
      <c r="T12" s="15"/>
      <c r="U12" s="15"/>
      <c r="V12" s="15"/>
      <c r="W12" s="15">
        <v>1</v>
      </c>
    </row>
    <row r="13" ht="18.75" customHeight="1" spans="1:23">
      <c r="A13" s="148" t="s">
        <v>91</v>
      </c>
      <c r="B13" s="149"/>
      <c r="C13" s="149"/>
      <c r="D13" s="149"/>
      <c r="E13" s="149"/>
      <c r="F13" s="149"/>
      <c r="G13" s="149"/>
      <c r="H13" s="150"/>
      <c r="I13" s="15">
        <v>21</v>
      </c>
      <c r="J13" s="15"/>
      <c r="K13" s="15"/>
      <c r="L13" s="15"/>
      <c r="M13" s="15"/>
      <c r="N13" s="15"/>
      <c r="O13" s="15"/>
      <c r="P13" s="15"/>
      <c r="Q13" s="15"/>
      <c r="R13" s="15">
        <v>21</v>
      </c>
      <c r="S13" s="15"/>
      <c r="T13" s="15"/>
      <c r="U13" s="15"/>
      <c r="V13" s="15"/>
      <c r="W13" s="15">
        <v>21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2024-02-27T01:55:00Z</dcterms:created>
  <dcterms:modified xsi:type="dcterms:W3CDTF">2024-08-28T03:41:21Z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B539CF3216DF4181A20EB0B639CCC66A_13</vt:lpwstr>
  </property>
  <property fmtid="{D5CDD505-2E9C-101B-9397-08002B2CF9AE}" pid="3" name="KSOProductBuildVer">
    <vt:lpwstr>2052-12.1.0.17827</vt:lpwstr>
  </property>
</Properties>
</file>