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5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财政拨款支出明细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'财政拨款支出明细表（按经济科目分类）02-3'!$A:$A,'财政拨款支出明细表（按经济科目分类）02-3'!$1:$1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44525"/>
</workbook>
</file>

<file path=xl/sharedStrings.xml><?xml version="1.0" encoding="utf-8"?>
<sst xmlns="http://schemas.openxmlformats.org/spreadsheetml/2006/main" count="2133" uniqueCount="552">
  <si>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</si>
  <si>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</si>
  <si>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</si>
  <si>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</si>
  <si>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</si>
  <si>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</si>
  <si>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</si>
  <si>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</si>
  <si>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</si>
  <si>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</si>
  <si>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</si>
  <si>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</si>
  <si>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</si>
  <si>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</si>
  <si>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</si>
  <si>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</si>
  <si>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</si>
  <si>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</si>
  <si>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</si>
  <si>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</si>
  <si>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</si>
  <si>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</si>
  <si>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</si>
  <si>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</si>
  <si>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</si>
  <si>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</si>
  <si>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</si>
  <si>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</si>
  <si>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</si>
  <si>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</si>
  <si>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</si>
  <si>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</si>
  <si>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</si>
  <si>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</si>
  <si>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</si>
  <si>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</si>
  <si>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</si>
  <si>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</si>
  <si>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</si>
  <si>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</si>
  <si>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</si>
  <si>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</si>
  <si>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580</t>
  </si>
  <si>
    <t>阿岗镇人民政府</t>
  </si>
  <si>
    <t>580001</t>
  </si>
  <si>
    <t>镇人民政府</t>
  </si>
  <si>
    <t>580004</t>
  </si>
  <si>
    <t>镇人大主席团</t>
  </si>
  <si>
    <t>580005</t>
  </si>
  <si>
    <t>罗平县阿岗镇财政所</t>
  </si>
  <si>
    <t>580006</t>
  </si>
  <si>
    <t>镇纪委</t>
  </si>
  <si>
    <t>580007</t>
  </si>
  <si>
    <t>镇妇联</t>
  </si>
  <si>
    <t>580008</t>
  </si>
  <si>
    <t>镇党委</t>
  </si>
  <si>
    <t>580009</t>
  </si>
  <si>
    <t>镇科委</t>
  </si>
  <si>
    <t>580010</t>
  </si>
  <si>
    <t>镇文化站</t>
  </si>
  <si>
    <t>580011</t>
  </si>
  <si>
    <t>镇广播站</t>
  </si>
  <si>
    <t>580012</t>
  </si>
  <si>
    <t>镇劳保所</t>
  </si>
  <si>
    <t>580013</t>
  </si>
  <si>
    <t>镇民政所</t>
  </si>
  <si>
    <t>580014</t>
  </si>
  <si>
    <t>镇计生办</t>
  </si>
  <si>
    <t>580015</t>
  </si>
  <si>
    <t>镇村建所</t>
  </si>
  <si>
    <t>580016</t>
  </si>
  <si>
    <t>镇农业站所</t>
  </si>
  <si>
    <t>580017</t>
  </si>
  <si>
    <t>镇林业站</t>
  </si>
  <si>
    <t>580018</t>
  </si>
  <si>
    <t>镇水务所</t>
  </si>
  <si>
    <t>580019</t>
  </si>
  <si>
    <t>各社区、村居委会</t>
  </si>
  <si>
    <t>580020</t>
  </si>
  <si>
    <t>镇交通所</t>
  </si>
  <si>
    <t>580021</t>
  </si>
  <si>
    <t>镇安监所</t>
  </si>
  <si>
    <t>580022</t>
  </si>
  <si>
    <t>镇企业办</t>
  </si>
  <si>
    <t>580023</t>
  </si>
  <si>
    <t>镇党校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</si>
  <si>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</si>
  <si>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</si>
  <si>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</si>
  <si>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</si>
  <si>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</si>
  <si>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</si>
  <si>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</si>
  <si>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</si>
  <si>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</si>
  <si>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</si>
  <si>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</si>
  <si>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</si>
  <si>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</si>
  <si>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</si>
  <si>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</si>
  <si>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</si>
  <si>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>人大事务</t>
  </si>
  <si>
    <t>2010101</t>
  </si>
  <si>
    <t>行政运行</t>
  </si>
  <si>
    <t>20103</t>
  </si>
  <si>
    <t>政府办公厅（室）及相关机构事务</t>
  </si>
  <si>
    <t>2010301</t>
  </si>
  <si>
    <t>20131</t>
  </si>
  <si>
    <t>党委办公厅（室）及相关机构事务</t>
  </si>
  <si>
    <t>2013101</t>
  </si>
  <si>
    <t>207</t>
  </si>
  <si>
    <t>文化旅游体育与传媒支出</t>
  </si>
  <si>
    <t>20701</t>
  </si>
  <si>
    <t>文化和旅游</t>
  </si>
  <si>
    <t>2070101</t>
  </si>
  <si>
    <t>208</t>
  </si>
  <si>
    <t>社会保障和就业支出</t>
  </si>
  <si>
    <t>20801</t>
  </si>
  <si>
    <t>人力资源和社会保障管理事务</t>
  </si>
  <si>
    <t>2080101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</si>
  <si>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</si>
  <si>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</si>
  <si>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</si>
  <si>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</si>
  <si>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</si>
  <si>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</si>
  <si>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</si>
  <si>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</si>
  <si>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</si>
  <si>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</si>
  <si>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</si>
  <si>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</si>
  <si>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20810</t>
  </si>
  <si>
    <t>社会福利</t>
  </si>
  <si>
    <t>2081006</t>
  </si>
  <si>
    <t>养老服务</t>
  </si>
  <si>
    <t>20811</t>
  </si>
  <si>
    <t>残疾人事业</t>
  </si>
  <si>
    <t>2081101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</si>
  <si>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</si>
  <si>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</si>
  <si>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</si>
  <si>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</si>
  <si>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</si>
  <si>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</si>
  <si>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</si>
  <si>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</si>
  <si>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</si>
  <si>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</si>
  <si>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</si>
  <si>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</si>
  <si>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</si>
  <si>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</si>
  <si>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</si>
  <si>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213</t>
  </si>
  <si>
    <t>农林水支出</t>
  </si>
  <si>
    <t>21301</t>
  </si>
  <si>
    <t>农业农村</t>
  </si>
  <si>
    <t>2130101</t>
  </si>
  <si>
    <t>21302</t>
  </si>
  <si>
    <t>林业和草原</t>
  </si>
  <si>
    <t>2130201</t>
  </si>
  <si>
    <t>21303</t>
  </si>
  <si>
    <t>水利</t>
  </si>
  <si>
    <t>2130301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</si>
  <si>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</si>
  <si>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</si>
  <si>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</si>
  <si>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</si>
  <si>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</si>
  <si>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</si>
  <si>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</si>
  <si>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</si>
  <si>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</si>
  <si>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</si>
  <si>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</si>
  <si>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</si>
  <si>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</si>
  <si>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</si>
  <si>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2240101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</si>
  <si>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</si>
  <si>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</si>
  <si>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</si>
  <si>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</si>
  <si>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</si>
  <si>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</si>
  <si>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</si>
  <si>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</si>
  <si>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</si>
  <si>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</si>
  <si>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</si>
  <si>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</si>
  <si>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</si>
  <si>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</si>
  <si>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</si>
  <si>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</si>
  <si>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</si>
  <si>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</si>
  <si>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</si>
  <si>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</si>
  <si>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</si>
  <si>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</si>
  <si>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</si>
  <si>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</si>
  <si>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</si>
  <si>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</si>
  <si>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</si>
  <si>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</si>
  <si>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</si>
  <si>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</si>
  <si>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</si>
  <si>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</si>
  <si>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</si>
  <si>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</si>
  <si>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</si>
  <si>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</si>
  <si>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</si>
  <si>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</si>
  <si>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</si>
  <si>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</si>
  <si>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</si>
  <si>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</si>
  <si>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</si>
  <si>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</si>
  <si>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</si>
  <si>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</si>
  <si>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</si>
  <si>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</si>
  <si>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</si>
  <si>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</si>
  <si>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</si>
  <si>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</si>
  <si>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</si>
  <si>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</si>
  <si>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</si>
  <si>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</si>
  <si>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</si>
  <si>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03</t>
  </si>
  <si>
    <t>奖金</t>
  </si>
  <si>
    <t>99</t>
  </si>
  <si>
    <t>其他工资福利支出</t>
  </si>
  <si>
    <t>07</t>
  </si>
  <si>
    <t>绩效工资</t>
  </si>
  <si>
    <t>502</t>
  </si>
  <si>
    <t>机关商品和服务支出</t>
  </si>
  <si>
    <t>08</t>
  </si>
  <si>
    <t>机关事业单位基本养老保险缴费</t>
  </si>
  <si>
    <t>办公经费</t>
  </si>
  <si>
    <t>09</t>
  </si>
  <si>
    <t>职业年金缴费</t>
  </si>
  <si>
    <t>会议费</t>
  </si>
  <si>
    <t>职工基本医疗保险缴费</t>
  </si>
  <si>
    <t>06</t>
  </si>
  <si>
    <t>公务接待费</t>
  </si>
  <si>
    <t>其他社会保障缴费</t>
  </si>
  <si>
    <t>公务用车运行维护费</t>
  </si>
  <si>
    <t>其他商品和服务支出</t>
  </si>
  <si>
    <t>505</t>
  </si>
  <si>
    <t>对事业单位经常性补助</t>
  </si>
  <si>
    <t>302</t>
  </si>
  <si>
    <t>商品和服务支出</t>
  </si>
  <si>
    <t>办公费</t>
  </si>
  <si>
    <t>05</t>
  </si>
  <si>
    <t>水费</t>
  </si>
  <si>
    <t>509</t>
  </si>
  <si>
    <t>对个人和家庭的补助</t>
  </si>
  <si>
    <t>电费</t>
  </si>
  <si>
    <t>社会福利和救助</t>
  </si>
  <si>
    <t>邮电费</t>
  </si>
  <si>
    <t>离退休费</t>
  </si>
  <si>
    <t>28</t>
  </si>
  <si>
    <t>工会经费</t>
  </si>
  <si>
    <t>29</t>
  </si>
  <si>
    <t>福利费</t>
  </si>
  <si>
    <t>31</t>
  </si>
  <si>
    <t>39</t>
  </si>
  <si>
    <t>其他交通费用</t>
  </si>
  <si>
    <t>303</t>
  </si>
  <si>
    <t>退休费</t>
  </si>
  <si>
    <t>生活补助</t>
  </si>
  <si>
    <t>奖励金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</si>
  <si>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</si>
  <si>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</si>
  <si>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</si>
  <si>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</si>
  <si>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</si>
  <si>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</si>
  <si>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</si>
  <si>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</si>
  <si>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</si>
  <si>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</si>
  <si>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</si>
  <si>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</si>
  <si>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</si>
  <si>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</si>
  <si>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</si>
  <si>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</si>
  <si>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</si>
  <si>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</si>
  <si>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</si>
  <si>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</si>
  <si>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</si>
  <si>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</si>
  <si>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</si>
  <si>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</si>
  <si>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</si>
  <si>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</si>
  <si>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</si>
  <si>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530324210000000003422</t>
  </si>
  <si>
    <t>行政人员支出工资</t>
  </si>
  <si>
    <t>30101</t>
  </si>
  <si>
    <t>30102</t>
  </si>
  <si>
    <t>530324210000000004919</t>
  </si>
  <si>
    <t>行政人员公务交通补贴</t>
  </si>
  <si>
    <t>30239</t>
  </si>
  <si>
    <t>30103</t>
  </si>
  <si>
    <t>530324221100000387725</t>
  </si>
  <si>
    <t>事业人员支出工资</t>
  </si>
  <si>
    <t>530324210000000003424</t>
  </si>
  <si>
    <t>30108</t>
  </si>
  <si>
    <t>530324210000000003425</t>
  </si>
  <si>
    <t>社会保障缴费（职业年金缴费）</t>
  </si>
  <si>
    <t>30109</t>
  </si>
  <si>
    <t>30110</t>
  </si>
  <si>
    <t>30112</t>
  </si>
  <si>
    <t>530324210000000003426</t>
  </si>
  <si>
    <t>30113</t>
  </si>
  <si>
    <t>530324210000000003431</t>
  </si>
  <si>
    <t>一般公用经费</t>
  </si>
  <si>
    <t>30201</t>
  </si>
  <si>
    <t>30206</t>
  </si>
  <si>
    <t>30205</t>
  </si>
  <si>
    <t>30207</t>
  </si>
  <si>
    <t>530324231100001177012</t>
  </si>
  <si>
    <t>30217</t>
  </si>
  <si>
    <t>530324210000000003430</t>
  </si>
  <si>
    <t>30228</t>
  </si>
  <si>
    <t>30229</t>
  </si>
  <si>
    <t>530324221100000387726</t>
  </si>
  <si>
    <t>公车购置及运维费</t>
  </si>
  <si>
    <t>30231</t>
  </si>
  <si>
    <t>30299</t>
  </si>
  <si>
    <t>530324210000000003427</t>
  </si>
  <si>
    <t>30302</t>
  </si>
  <si>
    <t>530324231100001176999</t>
  </si>
  <si>
    <t>畜牧兽医员</t>
  </si>
  <si>
    <t>30305</t>
  </si>
  <si>
    <t>530324231100001176985</t>
  </si>
  <si>
    <t>老党员</t>
  </si>
  <si>
    <t>530324231100001177008</t>
  </si>
  <si>
    <t>无职代表</t>
  </si>
  <si>
    <t>530324231100001176986</t>
  </si>
  <si>
    <t>老协会长</t>
  </si>
  <si>
    <t>530324231100001176998</t>
  </si>
  <si>
    <t>关工委主任</t>
  </si>
  <si>
    <t>530324231100001176983</t>
  </si>
  <si>
    <t>残疾人联络员</t>
  </si>
  <si>
    <t>530324231100001167262</t>
  </si>
  <si>
    <t>遗属补助</t>
  </si>
  <si>
    <t>530324241100002135036</t>
  </si>
  <si>
    <t>其他人员支出</t>
  </si>
  <si>
    <t>30199</t>
  </si>
  <si>
    <t>530324210000000003459</t>
  </si>
  <si>
    <t>530324210000000004922</t>
  </si>
  <si>
    <t>530324210000000003461</t>
  </si>
  <si>
    <t>530324210000000003462</t>
  </si>
  <si>
    <t>530324210000000003463</t>
  </si>
  <si>
    <t>530324210000000003467</t>
  </si>
  <si>
    <t>30215</t>
  </si>
  <si>
    <t>530324210000000003466</t>
  </si>
  <si>
    <t>530324210000000003477</t>
  </si>
  <si>
    <t>30107</t>
  </si>
  <si>
    <t>530324210000000003478</t>
  </si>
  <si>
    <t>530324210000000003479</t>
  </si>
  <si>
    <t>530324210000000003480</t>
  </si>
  <si>
    <t>530324210000000003483</t>
  </si>
  <si>
    <t>530324210000000003482</t>
  </si>
  <si>
    <t>530324210000000003493</t>
  </si>
  <si>
    <t>530324210000000003494</t>
  </si>
  <si>
    <t>530324210000000003495</t>
  </si>
  <si>
    <t>530324210000000003496</t>
  </si>
  <si>
    <t>530324210000000003500</t>
  </si>
  <si>
    <t>530324210000000003499</t>
  </si>
  <si>
    <t>530324210000000003511</t>
  </si>
  <si>
    <t>530324210000000003513</t>
  </si>
  <si>
    <t>530324210000000003515</t>
  </si>
  <si>
    <t>530324210000000003517</t>
  </si>
  <si>
    <t>530324210000000003523</t>
  </si>
  <si>
    <t>530324210000000003521</t>
  </si>
  <si>
    <t>530324210000000003529</t>
  </si>
  <si>
    <t>530324210000000003530</t>
  </si>
  <si>
    <t>530324210000000003531</t>
  </si>
  <si>
    <t>530324210000000003532</t>
  </si>
  <si>
    <t>530324210000000003536</t>
  </si>
  <si>
    <t>530324241100002224187</t>
  </si>
  <si>
    <t>530324210000000003535</t>
  </si>
  <si>
    <t>530324210000000003538</t>
  </si>
  <si>
    <t>530324210000000003539</t>
  </si>
  <si>
    <t>530324210000000003540</t>
  </si>
  <si>
    <t>530324210000000003541</t>
  </si>
  <si>
    <t>530324210000000003545</t>
  </si>
  <si>
    <t>530324210000000003544</t>
  </si>
  <si>
    <t>530324210000000003547</t>
  </si>
  <si>
    <t>530324210000000003548</t>
  </si>
  <si>
    <t>530324210000000003549</t>
  </si>
  <si>
    <t>530324210000000003550</t>
  </si>
  <si>
    <t>530324210000000003553</t>
  </si>
  <si>
    <t>530324210000000003552</t>
  </si>
  <si>
    <t>530324210000000003559</t>
  </si>
  <si>
    <t>530324231100001177184</t>
  </si>
  <si>
    <t>社区干部基本报酬</t>
  </si>
  <si>
    <t>530324231100001177207</t>
  </si>
  <si>
    <t>村干部基本报酬</t>
  </si>
  <si>
    <t>530324231100001177183</t>
  </si>
  <si>
    <t>村（居）民小组干部生活补助</t>
  </si>
  <si>
    <t>530324210000000003580</t>
  </si>
  <si>
    <t>530324210000000003581</t>
  </si>
  <si>
    <t>530324210000000003582</t>
  </si>
  <si>
    <t>530324210000000003583</t>
  </si>
  <si>
    <t>530324210000000003586</t>
  </si>
  <si>
    <t>530324210000000003585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</si>
  <si>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</si>
  <si>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</si>
  <si>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</si>
  <si>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</si>
  <si>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</si>
  <si>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</si>
  <si>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</si>
  <si>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</si>
  <si>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</si>
  <si>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530324241100002183824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</si>
  <si>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</si>
  <si>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</si>
  <si>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</si>
  <si>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</si>
  <si>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</si>
  <si>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</si>
  <si>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</si>
  <si>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</si>
  <si>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</si>
  <si>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</si>
  <si>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</si>
  <si>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</si>
  <si>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2024年单位自有资金</t>
  </si>
  <si>
    <t>产出指标</t>
  </si>
  <si>
    <t>数量指标</t>
  </si>
  <si>
    <t>资金拨付率</t>
  </si>
  <si>
    <t>=</t>
  </si>
  <si>
    <t>100</t>
  </si>
  <si>
    <t>%</t>
  </si>
  <si>
    <t>定量指标</t>
  </si>
  <si>
    <t>罗财库〔2022〕1号</t>
  </si>
  <si>
    <t>效益指标</t>
  </si>
  <si>
    <t>社会效益指标</t>
  </si>
  <si>
    <t>社会效益提升度</t>
  </si>
  <si>
    <t>明显提升</t>
  </si>
  <si>
    <t>定性指标</t>
  </si>
  <si>
    <t>满意度指标</t>
  </si>
  <si>
    <t>服务对象满意度指标</t>
  </si>
  <si>
    <t>受益群众满意度</t>
  </si>
  <si>
    <t>&gt;=</t>
  </si>
  <si>
    <t>90</t>
  </si>
  <si>
    <t>2024年阿岗镇编外人员工资自出</t>
  </si>
  <si>
    <t>文件</t>
  </si>
  <si>
    <t>预算05-3表</t>
  </si>
  <si>
    <t>项目支出绩效目标表（另文下达）</t>
  </si>
  <si>
    <t>说明：罗平县阿岗镇人民政府2024年无项目支出绩效目标预算支出，故此表为空。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</si>
  <si>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</si>
  <si>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</si>
  <si>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</si>
  <si>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</si>
  <si>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</si>
  <si>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说明：罗平县阿岗镇人民政府2024年无政府性基金预算支出，故此表为空。</t>
  </si>
  <si>
    <t>国有资本经营预算支出预算表</t>
  </si>
  <si>
    <t>本年国有资本经营预算支出</t>
  </si>
  <si>
    <t>说明：罗平县阿岗镇人民政府2024年无国有资本经营预算支出，故此表为空。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</si>
  <si>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</si>
  <si>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</si>
  <si>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</si>
  <si>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</si>
  <si>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</si>
  <si>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</si>
  <si>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</si>
  <si>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</si>
  <si>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</si>
  <si>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</si>
  <si>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</si>
  <si>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车辆维修费</t>
  </si>
  <si>
    <t>车辆维修和保养服务</t>
  </si>
  <si>
    <t>项</t>
  </si>
  <si>
    <t>车辆保险费</t>
  </si>
  <si>
    <t>机动车保险服务</t>
  </si>
  <si>
    <t>加油费</t>
  </si>
  <si>
    <t>汽油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</si>
  <si>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</si>
  <si>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</si>
  <si>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</si>
  <si>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</si>
  <si>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</si>
  <si>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</si>
  <si>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</si>
  <si>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</si>
  <si>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</si>
  <si>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</si>
  <si>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说明：罗平县阿岗镇人民政府2024年无政府购买服务预算支出，故此表为空。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</si>
  <si>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</si>
  <si>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</si>
  <si>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</si>
  <si>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</si>
  <si>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</si>
  <si>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罗雄街道办事处</t>
  </si>
  <si>
    <t>腊山街道办事处</t>
  </si>
  <si>
    <t>九龙街道办事处</t>
  </si>
  <si>
    <t>马街镇</t>
  </si>
  <si>
    <t>富乐镇</t>
  </si>
  <si>
    <t>阿岗镇</t>
  </si>
  <si>
    <t>板桥镇</t>
  </si>
  <si>
    <t>老厂乡</t>
  </si>
  <si>
    <t>旧屋基乡</t>
  </si>
  <si>
    <t>鲁布革乡</t>
  </si>
  <si>
    <t>大水井乡</t>
  </si>
  <si>
    <t>钟山乡</t>
  </si>
  <si>
    <t>长底乡</t>
  </si>
  <si>
    <t>说明：罗平县阿岗镇人民政府2024年无县对下转移支付预算支出，故此表为空。</t>
  </si>
  <si>
    <t>预算10-2表</t>
  </si>
  <si>
    <t>县对下转移支付绩效目标表</t>
  </si>
  <si>
    <t>说明：罗平县阿岗镇人民政府2024年无县对下转移支付绩效目标预算支出，故此表为空。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</si>
  <si>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</si>
  <si>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</si>
  <si>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</si>
  <si>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</si>
  <si>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</si>
  <si>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</si>
  <si>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</si>
  <si>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</si>
  <si>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</si>
  <si>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说明：罗平县阿岗镇人民政府2024年无新增资产配置预算支出，故此表为空。</t>
  </si>
  <si>
    <t>预算12表</t>
  </si>
  <si>
    <t>上级补助项目支出预算表</t>
  </si>
  <si>
    <t>上级补助</t>
  </si>
  <si>
    <t>说明：罗平县阿岗镇人民政府2024年无上级补助项目支出预算支出，故此表为空。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</si>
  <si>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</si>
  <si>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</si>
  <si>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</si>
  <si>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</si>
  <si>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</si>
  <si>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</si>
  <si>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</si>
  <si>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</si>
  <si>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</si>
  <si>
    <t/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</si>
</sst>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hh:mm:ss"/>
    <numFmt numFmtId="177" formatCode="#,##0.00;\-#,##0.00;;@"/>
    <numFmt numFmtId="178" formatCode="#,##0;\-#,##0;;@"/>
    <numFmt numFmtId="179" formatCode="yyyy\-mm\-dd\ hh:mm:ss"/>
    <numFmt numFmtId="41" formatCode="_ * #,##0_ ;_ * \-#,##0_ ;_ * &quot;-&quot;_ ;_ @_ "/>
    <numFmt numFmtId="180" formatCode="yyyy\-mm\-dd"/>
    <numFmt numFmtId="181" formatCode="0.00_);[Red]\-0.00\ 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color rgb="FF000000"/>
      <name val="Microsoft YaHei U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0" borderId="0">
      <alignment horizontal="right"/>
    </xf>
    <xf numFmtId="0" fontId="4" fillId="0" borderId="5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0">
      <alignment horizontal="right" vertical="center"/>
      <protection locked="0"/>
    </xf>
    <xf numFmtId="44" fontId="0" fillId="0" borderId="0" applyFont="0" applyFill="0" applyBorder="0" applyAlignment="0" applyProtection="0">
      <alignment vertical="center"/>
    </xf>
    <xf numFmtId="0" fontId="26" fillId="0" borderId="0">
      <alignment horizontal="center" vertical="center"/>
    </xf>
    <xf numFmtId="0" fontId="4" fillId="0" borderId="8">
      <alignment horizontal="center" vertical="center" wrapText="1"/>
    </xf>
    <xf numFmtId="0" fontId="40" fillId="6" borderId="16" applyNumberFormat="0" applyAlignment="0" applyProtection="0">
      <alignment vertical="center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41" fillId="12" borderId="0" applyNumberFormat="0" applyBorder="0" applyAlignment="0" applyProtection="0">
      <alignment vertical="center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41" fontId="0" fillId="0" borderId="0" applyFont="0" applyFill="0" applyBorder="0" applyAlignment="0" applyProtection="0">
      <alignment vertical="center"/>
    </xf>
    <xf numFmtId="179" fontId="36" fillId="0" borderId="1">
      <alignment horizontal="right" vertical="center"/>
    </xf>
    <xf numFmtId="0" fontId="43" fillId="11" borderId="0" applyNumberFormat="0" applyBorder="0" applyAlignment="0" applyProtection="0">
      <alignment vertical="center"/>
    </xf>
    <xf numFmtId="0" fontId="4" fillId="0" borderId="0">
      <alignment horizontal="left" vertical="center"/>
      <protection locked="0"/>
    </xf>
    <xf numFmtId="4" fontId="3" fillId="0" borderId="10">
      <alignment horizontal="right" vertical="center"/>
      <protection locked="0"/>
    </xf>
    <xf numFmtId="0" fontId="4" fillId="0" borderId="0"/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5">
      <alignment horizontal="center" vertical="center" wrapText="1"/>
      <protection locked="0"/>
    </xf>
    <xf numFmtId="0" fontId="29" fillId="0" borderId="0" applyNumberForma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" fillId="0" borderId="10">
      <alignment horizontal="center" vertical="center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10">
      <alignment horizontal="left" vertical="center"/>
    </xf>
    <xf numFmtId="0" fontId="4" fillId="0" borderId="9">
      <alignment horizontal="center" vertical="center" wrapText="1"/>
      <protection locked="0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31" fillId="0" borderId="0">
      <alignment vertical="top"/>
      <protection locked="0"/>
    </xf>
    <xf numFmtId="0" fontId="4" fillId="0" borderId="8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0" fillId="13" borderId="18" applyNumberFormat="0" applyFont="0" applyAlignment="0" applyProtection="0">
      <alignment vertical="center"/>
    </xf>
    <xf numFmtId="0" fontId="3" fillId="0" borderId="10">
      <alignment horizontal="left" vertical="center" wrapText="1"/>
    </xf>
    <xf numFmtId="0" fontId="4" fillId="0" borderId="10">
      <alignment horizontal="center" vertical="center"/>
      <protection locked="0"/>
    </xf>
    <xf numFmtId="0" fontId="32" fillId="2" borderId="0" applyNumberFormat="0" applyBorder="0" applyAlignment="0" applyProtection="0">
      <alignment vertical="center"/>
    </xf>
    <xf numFmtId="0" fontId="1" fillId="0" borderId="0"/>
    <xf numFmtId="49" fontId="1" fillId="0" borderId="1">
      <alignment horizontal="center"/>
    </xf>
    <xf numFmtId="0" fontId="4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" fillId="0" borderId="0">
      <alignment vertical="top"/>
    </xf>
    <xf numFmtId="0" fontId="2" fillId="0" borderId="0">
      <alignment horizontal="center" vertical="center"/>
    </xf>
    <xf numFmtId="0" fontId="39" fillId="0" borderId="15" applyNumberFormat="0" applyFill="0" applyAlignment="0" applyProtection="0">
      <alignment vertical="center"/>
    </xf>
    <xf numFmtId="0" fontId="1" fillId="0" borderId="10">
      <alignment horizontal="center" vertical="center"/>
      <protection locked="0"/>
    </xf>
    <xf numFmtId="4" fontId="3" fillId="0" borderId="10">
      <alignment horizontal="right" vertical="center"/>
      <protection locked="0"/>
    </xf>
    <xf numFmtId="0" fontId="4" fillId="0" borderId="2">
      <alignment horizontal="center" vertical="center" wrapText="1"/>
      <protection locked="0"/>
    </xf>
    <xf numFmtId="0" fontId="32" fillId="5" borderId="0" applyNumberFormat="0" applyBorder="0" applyAlignment="0" applyProtection="0">
      <alignment vertical="center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46" fillId="0" borderId="1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33" fillId="3" borderId="13" applyNumberFormat="0" applyAlignment="0" applyProtection="0">
      <alignment vertical="center"/>
    </xf>
    <xf numFmtId="0" fontId="4" fillId="0" borderId="8">
      <alignment horizontal="center" vertical="center"/>
    </xf>
    <xf numFmtId="0" fontId="1" fillId="0" borderId="5">
      <alignment horizontal="center" vertical="center" wrapText="1"/>
      <protection locked="0"/>
    </xf>
    <xf numFmtId="0" fontId="47" fillId="3" borderId="16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4" fillId="4" borderId="14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42" fillId="0" borderId="17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0" borderId="0">
      <alignment vertical="top"/>
      <protection locked="0"/>
    </xf>
    <xf numFmtId="0" fontId="5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41" fillId="16" borderId="0" applyNumberFormat="0" applyBorder="0" applyAlignment="0" applyProtection="0">
      <alignment vertical="center"/>
    </xf>
    <xf numFmtId="0" fontId="3" fillId="0" borderId="0">
      <alignment horizontal="left" vertical="center"/>
      <protection locked="0"/>
    </xf>
    <xf numFmtId="0" fontId="41" fillId="9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" fillId="0" borderId="0"/>
    <xf numFmtId="0" fontId="4" fillId="0" borderId="5">
      <alignment horizontal="center" vertical="center"/>
    </xf>
    <xf numFmtId="0" fontId="4" fillId="0" borderId="6">
      <alignment horizontal="center" vertical="center"/>
    </xf>
    <xf numFmtId="0" fontId="41" fillId="2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" fillId="0" borderId="1">
      <alignment horizontal="left" vertical="top" wrapText="1"/>
    </xf>
    <xf numFmtId="0" fontId="32" fillId="25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" fillId="0" borderId="3">
      <alignment horizontal="center" vertical="center" wrapText="1"/>
    </xf>
    <xf numFmtId="0" fontId="41" fillId="2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2" fillId="15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0" fontId="32" fillId="32" borderId="0" applyNumberFormat="0" applyBorder="0" applyAlignment="0" applyProtection="0">
      <alignment vertical="center"/>
    </xf>
    <xf numFmtId="180" fontId="36" fillId="0" borderId="1">
      <alignment horizontal="right" vertical="center"/>
    </xf>
    <xf numFmtId="4" fontId="37" fillId="0" borderId="11">
      <alignment horizontal="right" vertical="center"/>
    </xf>
    <xf numFmtId="0" fontId="3" fillId="0" borderId="1">
      <alignment horizontal="right" vertical="center"/>
    </xf>
    <xf numFmtId="0" fontId="4" fillId="0" borderId="4">
      <alignment horizontal="center" vertical="center"/>
    </xf>
    <xf numFmtId="0" fontId="1" fillId="0" borderId="8">
      <alignment horizontal="center" vertical="center" wrapText="1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9">
      <alignment horizontal="center" vertical="center" wrapText="1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10" fontId="36" fillId="0" borderId="1">
      <alignment horizontal="right" vertical="center"/>
    </xf>
    <xf numFmtId="49" fontId="9" fillId="0" borderId="0">
      <protection locked="0"/>
    </xf>
    <xf numFmtId="181" fontId="3" fillId="0" borderId="1">
      <alignment horizontal="right" vertical="center" wrapText="1"/>
      <protection locked="0"/>
    </xf>
    <xf numFmtId="0" fontId="1" fillId="0" borderId="10">
      <alignment horizontal="center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2" fillId="0" borderId="0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6" fillId="0" borderId="0">
      <alignment horizontal="center" vertical="center"/>
    </xf>
    <xf numFmtId="0" fontId="38" fillId="0" borderId="6">
      <alignment horizontal="center" vertical="center"/>
    </xf>
    <xf numFmtId="0" fontId="4" fillId="0" borderId="5">
      <alignment horizontal="center" vertical="center"/>
    </xf>
    <xf numFmtId="0" fontId="4" fillId="0" borderId="8">
      <alignment horizontal="center" vertical="center"/>
    </xf>
    <xf numFmtId="177" fontId="36" fillId="0" borderId="1">
      <alignment horizontal="right" vertical="center"/>
    </xf>
    <xf numFmtId="0" fontId="3" fillId="0" borderId="10">
      <alignment horizontal="left" vertical="center" wrapText="1"/>
    </xf>
    <xf numFmtId="0" fontId="4" fillId="0" borderId="0">
      <protection locked="0"/>
    </xf>
    <xf numFmtId="49" fontId="36" fillId="0" borderId="1">
      <alignment horizontal="left" vertical="center" wrapText="1"/>
    </xf>
    <xf numFmtId="49" fontId="1" fillId="0" borderId="0"/>
    <xf numFmtId="0" fontId="4" fillId="0" borderId="5">
      <alignment horizontal="center" vertical="center"/>
    </xf>
    <xf numFmtId="0" fontId="31" fillId="0" borderId="0">
      <alignment vertical="top"/>
      <protection locked="0"/>
    </xf>
    <xf numFmtId="177" fontId="36" fillId="0" borderId="1">
      <alignment horizontal="right" vertical="center"/>
    </xf>
    <xf numFmtId="176" fontId="36" fillId="0" borderId="1">
      <alignment horizontal="right" vertical="center"/>
    </xf>
    <xf numFmtId="49" fontId="1" fillId="0" borderId="0"/>
    <xf numFmtId="178" fontId="36" fillId="0" borderId="1">
      <alignment horizontal="right" vertical="center"/>
    </xf>
    <xf numFmtId="0" fontId="4" fillId="0" borderId="0"/>
    <xf numFmtId="0" fontId="4" fillId="0" borderId="5">
      <alignment horizontal="center" vertical="center"/>
    </xf>
    <xf numFmtId="0" fontId="38" fillId="0" borderId="7">
      <alignment horizontal="center" vertical="center"/>
    </xf>
    <xf numFmtId="0" fontId="7" fillId="0" borderId="1"/>
    <xf numFmtId="0" fontId="37" fillId="0" borderId="4">
      <alignment horizontal="center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1" fillId="0" borderId="1"/>
    <xf numFmtId="0" fontId="1" fillId="0" borderId="1"/>
    <xf numFmtId="0" fontId="1" fillId="0" borderId="0">
      <alignment horizontal="right" vertical="center"/>
    </xf>
    <xf numFmtId="0" fontId="37" fillId="0" borderId="4">
      <alignment horizontal="center" vertical="center"/>
      <protection locked="0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0" fontId="2" fillId="0" borderId="0">
      <alignment horizontal="center" vertical="top"/>
    </xf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26" fillId="0" borderId="0">
      <alignment horizontal="center" vertical="center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7">
      <alignment horizontal="center" vertical="center"/>
    </xf>
    <xf numFmtId="0" fontId="4" fillId="0" borderId="1">
      <alignment horizontal="center" vertical="center"/>
      <protection locked="0"/>
    </xf>
    <xf numFmtId="0" fontId="4" fillId="0" borderId="0">
      <protection locked="0"/>
    </xf>
    <xf numFmtId="0" fontId="3" fillId="0" borderId="0">
      <alignment horizontal="left" vertical="center"/>
    </xf>
    <xf numFmtId="4" fontId="3" fillId="0" borderId="1">
      <alignment horizontal="right" vertical="center"/>
    </xf>
    <xf numFmtId="0" fontId="37" fillId="0" borderId="1">
      <alignment horizontal="center" vertical="center"/>
    </xf>
    <xf numFmtId="0" fontId="1" fillId="0" borderId="7">
      <alignment horizontal="center" vertical="center"/>
    </xf>
    <xf numFmtId="0" fontId="4" fillId="0" borderId="2">
      <alignment horizontal="center" vertical="center" wrapText="1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4" fillId="0" borderId="1">
      <alignment vertical="center"/>
      <protection locked="0"/>
    </xf>
    <xf numFmtId="0" fontId="4" fillId="0" borderId="3">
      <alignment horizontal="center" vertical="center" wrapText="1"/>
    </xf>
    <xf numFmtId="4" fontId="3" fillId="0" borderId="11">
      <alignment horizontal="right" vertical="center"/>
      <protection locked="0"/>
    </xf>
    <xf numFmtId="4" fontId="37" fillId="0" borderId="1">
      <alignment horizontal="right" vertical="center"/>
    </xf>
    <xf numFmtId="0" fontId="31" fillId="0" borderId="0">
      <alignment vertical="top"/>
      <protection locked="0"/>
    </xf>
    <xf numFmtId="0" fontId="4" fillId="0" borderId="4">
      <alignment horizontal="center" vertical="center" wrapText="1"/>
    </xf>
    <xf numFmtId="4" fontId="3" fillId="0" borderId="11">
      <alignment horizontal="right" vertical="center"/>
    </xf>
    <xf numFmtId="4" fontId="37" fillId="0" borderId="1">
      <alignment horizontal="right" vertical="center"/>
      <protection locked="0"/>
    </xf>
    <xf numFmtId="0" fontId="3" fillId="0" borderId="4">
      <alignment horizontal="left" vertical="center" wrapText="1"/>
    </xf>
    <xf numFmtId="0" fontId="31" fillId="0" borderId="0">
      <alignment vertical="top"/>
      <protection locked="0"/>
    </xf>
    <xf numFmtId="0" fontId="1" fillId="0" borderId="12">
      <alignment horizontal="center" vertical="center" wrapText="1"/>
    </xf>
    <xf numFmtId="0" fontId="3" fillId="0" borderId="11">
      <alignment horizontal="center" vertical="center"/>
    </xf>
    <xf numFmtId="0" fontId="1" fillId="0" borderId="0"/>
    <xf numFmtId="0" fontId="21" fillId="0" borderId="0">
      <alignment horizontal="center" vertical="center"/>
    </xf>
    <xf numFmtId="0" fontId="6" fillId="0" borderId="0">
      <alignment horizontal="center" vertical="center"/>
      <protection locked="0"/>
    </xf>
    <xf numFmtId="0" fontId="4" fillId="0" borderId="0">
      <alignment horizontal="left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1" fillId="0" borderId="3">
      <alignment horizontal="center" vertical="center" wrapText="1"/>
    </xf>
    <xf numFmtId="49" fontId="4" fillId="0" borderId="1">
      <alignment horizontal="center" vertical="center"/>
    </xf>
    <xf numFmtId="0" fontId="1" fillId="0" borderId="4">
      <alignment horizontal="center" vertical="center"/>
    </xf>
    <xf numFmtId="0" fontId="4" fillId="0" borderId="1">
      <alignment vertical="center" wrapText="1"/>
    </xf>
    <xf numFmtId="0" fontId="1" fillId="0" borderId="5">
      <alignment horizontal="center" vertical="center"/>
    </xf>
    <xf numFmtId="49" fontId="1" fillId="0" borderId="1"/>
    <xf numFmtId="0" fontId="3" fillId="0" borderId="1">
      <alignment horizontal="left" vertical="center" wrapText="1"/>
    </xf>
    <xf numFmtId="0" fontId="38" fillId="0" borderId="5">
      <alignment horizontal="center" vertical="center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0">
      <alignment horizontal="center" vertical="center" wrapText="1"/>
      <protection locked="0"/>
    </xf>
    <xf numFmtId="0" fontId="1" fillId="0" borderId="12">
      <alignment horizontal="center" vertical="center"/>
      <protection locked="0"/>
    </xf>
    <xf numFmtId="0" fontId="1" fillId="0" borderId="7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0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9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4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3">
      <alignment horizontal="center" vertical="center"/>
    </xf>
    <xf numFmtId="4" fontId="3" fillId="0" borderId="4">
      <alignment horizontal="right" vertical="center"/>
      <protection locked="0"/>
    </xf>
    <xf numFmtId="0" fontId="1" fillId="0" borderId="8">
      <alignment horizontal="center" vertical="center" wrapText="1"/>
    </xf>
    <xf numFmtId="0" fontId="4" fillId="0" borderId="4">
      <alignment horizontal="center" vertical="center"/>
      <protection locked="0"/>
    </xf>
    <xf numFmtId="3" fontId="1" fillId="0" borderId="10">
      <alignment horizontal="center" vertical="center"/>
    </xf>
    <xf numFmtId="0" fontId="3" fillId="0" borderId="10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3" fillId="0" borderId="4">
      <alignment horizontal="left" vertical="center" wrapText="1"/>
    </xf>
    <xf numFmtId="0" fontId="37" fillId="0" borderId="1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1" fillId="0" borderId="11">
      <alignment horizontal="center" vertical="center" wrapText="1"/>
      <protection locked="0"/>
    </xf>
    <xf numFmtId="0" fontId="37" fillId="0" borderId="1">
      <alignment horizontal="center" vertical="center"/>
      <protection locked="0"/>
    </xf>
    <xf numFmtId="0" fontId="31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4" fillId="0" borderId="0">
      <alignment horizontal="left" vertical="center" wrapText="1"/>
    </xf>
    <xf numFmtId="0" fontId="25" fillId="0" borderId="0">
      <alignment horizontal="center" vertical="center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3" fillId="0" borderId="10">
      <alignment horizontal="left" vertical="center" wrapText="1"/>
    </xf>
    <xf numFmtId="0" fontId="1" fillId="0" borderId="10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0">
      <alignment horizontal="right" vertical="center"/>
    </xf>
    <xf numFmtId="3" fontId="4" fillId="0" borderId="10">
      <alignment horizontal="center" vertical="center"/>
    </xf>
    <xf numFmtId="0" fontId="1" fillId="0" borderId="0">
      <alignment vertical="top"/>
      <protection locked="0"/>
    </xf>
    <xf numFmtId="0" fontId="4" fillId="0" borderId="6">
      <alignment horizontal="center" vertical="center"/>
    </xf>
    <xf numFmtId="0" fontId="4" fillId="0" borderId="10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7">
      <alignment horizontal="center" vertical="center"/>
    </xf>
    <xf numFmtId="0" fontId="1" fillId="0" borderId="8">
      <alignment horizontal="center" vertical="center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3" fontId="4" fillId="0" borderId="10">
      <alignment horizontal="center" vertical="center"/>
      <protection locked="0"/>
    </xf>
    <xf numFmtId="0" fontId="1" fillId="0" borderId="8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31" fillId="0" borderId="0">
      <alignment vertical="top"/>
      <protection locked="0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3" fontId="4" fillId="0" borderId="10">
      <alignment horizontal="center"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0">
      <alignment horizontal="center" vertical="top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7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37" fillId="0" borderId="1">
      <alignment horizontal="right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6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7" fillId="0" borderId="1">
      <alignment horizontal="right" vertical="center"/>
    </xf>
    <xf numFmtId="0" fontId="31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8">
      <alignment horizontal="center" vertical="center"/>
    </xf>
    <xf numFmtId="0" fontId="4" fillId="0" borderId="10">
      <alignment horizontal="center" vertical="center"/>
    </xf>
    <xf numFmtId="0" fontId="1" fillId="0" borderId="1">
      <alignment horizontal="center"/>
    </xf>
    <xf numFmtId="0" fontId="31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31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31" fillId="0" borderId="0">
      <alignment vertical="top"/>
      <protection locked="0"/>
    </xf>
    <xf numFmtId="0" fontId="1" fillId="0" borderId="1">
      <alignment horizontal="center"/>
    </xf>
    <xf numFmtId="49" fontId="9" fillId="0" borderId="0">
      <protection locked="0"/>
    </xf>
    <xf numFmtId="0" fontId="3" fillId="0" borderId="0">
      <alignment horizontal="right" vertical="center"/>
      <protection locked="0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  <protection locked="0"/>
    </xf>
    <xf numFmtId="49" fontId="4" fillId="0" borderId="3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11">
      <alignment horizontal="center" vertical="center" wrapText="1"/>
      <protection locked="0"/>
    </xf>
    <xf numFmtId="0" fontId="4" fillId="0" borderId="8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9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4" fillId="0" borderId="10">
      <alignment horizontal="center" vertical="center" wrapText="1"/>
    </xf>
    <xf numFmtId="0" fontId="4" fillId="0" borderId="21">
      <alignment horizontal="center" vertical="center"/>
    </xf>
    <xf numFmtId="0" fontId="4" fillId="0" borderId="10">
      <alignment horizontal="center" vertical="center"/>
    </xf>
    <xf numFmtId="0" fontId="3" fillId="0" borderId="12">
      <alignment horizontal="left" vertical="center"/>
    </xf>
    <xf numFmtId="0" fontId="4" fillId="0" borderId="8">
      <alignment horizontal="center" vertical="center" wrapText="1"/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4" fillId="0" borderId="10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0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31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1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31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81" fontId="3" fillId="0" borderId="1">
      <alignment horizontal="right" vertical="center" wrapText="1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81" fontId="3" fillId="0" borderId="1">
      <alignment horizontal="right" vertical="center"/>
      <protection locked="0"/>
    </xf>
    <xf numFmtId="0" fontId="10" fillId="0" borderId="0">
      <alignment horizontal="center" vertical="center"/>
    </xf>
    <xf numFmtId="181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8">
      <alignment horizontal="center" vertical="center"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0">
      <alignment horizontal="center" vertical="center"/>
    </xf>
    <xf numFmtId="0" fontId="4" fillId="0" borderId="6">
      <alignment horizontal="center" vertical="center" wrapText="1"/>
    </xf>
    <xf numFmtId="0" fontId="3" fillId="0" borderId="12">
      <alignment horizontal="left" vertical="center"/>
    </xf>
    <xf numFmtId="0" fontId="3" fillId="0" borderId="0">
      <alignment vertical="top"/>
      <protection locked="0"/>
    </xf>
    <xf numFmtId="0" fontId="3" fillId="0" borderId="10">
      <alignment horizontal="right" vertical="center"/>
    </xf>
    <xf numFmtId="0" fontId="2" fillId="0" borderId="0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9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4" fillId="0" borderId="12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1" fillId="0" borderId="0">
      <alignment vertical="top"/>
      <protection locked="0"/>
    </xf>
    <xf numFmtId="0" fontId="3" fillId="0" borderId="5">
      <alignment horizontal="center" vertical="center" wrapText="1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3" fillId="0" borderId="10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2">
      <alignment horizontal="center" vertical="center" wrapText="1"/>
    </xf>
    <xf numFmtId="0" fontId="1" fillId="0" borderId="0">
      <alignment vertical="center"/>
    </xf>
    <xf numFmtId="0" fontId="3" fillId="0" borderId="10">
      <alignment horizontal="right" vertical="center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2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3">
      <alignment vertical="center"/>
    </xf>
    <xf numFmtId="0" fontId="3" fillId="0" borderId="0">
      <alignment horizontal="right" vertical="center" wrapText="1"/>
      <protection locked="0"/>
    </xf>
    <xf numFmtId="0" fontId="4" fillId="0" borderId="7">
      <alignment horizontal="center" vertical="center" wrapText="1"/>
    </xf>
    <xf numFmtId="0" fontId="1" fillId="0" borderId="4">
      <alignment vertical="center"/>
    </xf>
    <xf numFmtId="0" fontId="31" fillId="0" borderId="0">
      <alignment vertical="top"/>
      <protection locked="0"/>
    </xf>
    <xf numFmtId="0" fontId="2" fillId="0" borderId="0">
      <alignment horizontal="center" vertical="center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4" fontId="4" fillId="0" borderId="5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0">
      <alignment horizontal="right" wrapText="1"/>
    </xf>
    <xf numFmtId="0" fontId="7" fillId="0" borderId="0">
      <alignment vertical="top"/>
    </xf>
    <xf numFmtId="0" fontId="4" fillId="0" borderId="21">
      <alignment horizontal="center" vertical="center" wrapText="1"/>
    </xf>
    <xf numFmtId="0" fontId="4" fillId="0" borderId="0">
      <protection locked="0"/>
    </xf>
    <xf numFmtId="4" fontId="4" fillId="0" borderId="5">
      <alignment vertical="center"/>
    </xf>
    <xf numFmtId="0" fontId="7" fillId="0" borderId="0"/>
    <xf numFmtId="0" fontId="4" fillId="0" borderId="5">
      <alignment horizontal="center" vertical="center"/>
      <protection locked="0"/>
    </xf>
    <xf numFmtId="0" fontId="1" fillId="0" borderId="1">
      <alignment horizontal="center"/>
    </xf>
    <xf numFmtId="0" fontId="4" fillId="0" borderId="0"/>
    <xf numFmtId="0" fontId="31" fillId="0" borderId="0">
      <alignment vertical="top"/>
      <protection locked="0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1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6">
      <alignment horizontal="center" vertical="center" wrapText="1"/>
    </xf>
    <xf numFmtId="0" fontId="31" fillId="0" borderId="0">
      <alignment vertical="top"/>
      <protection locked="0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3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/>
    </xf>
    <xf numFmtId="0" fontId="3" fillId="0" borderId="1">
      <alignment horizontal="right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5">
      <alignment horizontal="center" vertical="center"/>
    </xf>
    <xf numFmtId="0" fontId="4" fillId="0" borderId="3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1" fillId="0" borderId="0">
      <alignment vertical="top"/>
      <protection locked="0"/>
    </xf>
  </cellStyleXfs>
  <cellXfs count="266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2" applyNumberFormat="1" applyFont="1" applyBorder="1">
      <alignment horizontal="left" vertical="center" wrapText="1"/>
    </xf>
    <xf numFmtId="0" fontId="0" fillId="0" borderId="1" xfId="0" applyFont="1" applyBorder="1"/>
    <xf numFmtId="177" fontId="5" fillId="0" borderId="1" xfId="0" applyNumberFormat="1" applyFont="1" applyBorder="1" applyAlignment="1">
      <alignment horizontal="right" vertical="center"/>
    </xf>
    <xf numFmtId="0" fontId="3" fillId="0" borderId="1" xfId="521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6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8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0" applyFont="1" applyBorder="1">
      <alignment horizontal="center" vertical="center" wrapText="1"/>
    </xf>
    <xf numFmtId="0" fontId="4" fillId="0" borderId="2" xfId="653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2" applyFont="1" applyBorder="1">
      <alignment horizontal="center" vertical="center" wrapText="1"/>
    </xf>
    <xf numFmtId="0" fontId="4" fillId="0" borderId="3" xfId="632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4" applyFont="1" applyBorder="1">
      <alignment horizontal="center" vertical="center" wrapText="1"/>
    </xf>
    <xf numFmtId="0" fontId="4" fillId="0" borderId="4" xfId="655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23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5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1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3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4" applyFont="1" applyBorder="1">
      <alignment horizontal="right" vertical="center"/>
    </xf>
    <xf numFmtId="0" fontId="7" fillId="0" borderId="0" xfId="577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6" applyFont="1" applyBorder="1">
      <alignment horizontal="right" wrapText="1"/>
    </xf>
    <xf numFmtId="0" fontId="4" fillId="0" borderId="0" xfId="579" applyFont="1" applyBorder="1">
      <protection locked="0"/>
    </xf>
    <xf numFmtId="0" fontId="4" fillId="0" borderId="1" xfId="578" applyFont="1" applyBorder="1">
      <alignment horizontal="center" vertical="center" wrapText="1"/>
    </xf>
    <xf numFmtId="0" fontId="4" fillId="0" borderId="1" xfId="589" applyFont="1" applyBorder="1" applyAlignment="1">
      <alignment horizontal="center" vertical="center" wrapText="1"/>
      <protection locked="0"/>
    </xf>
    <xf numFmtId="0" fontId="4" fillId="0" borderId="1" xfId="564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4" fillId="0" borderId="0" xfId="586" applyFont="1" applyBorder="1">
      <alignment horizontal="right" vertical="center"/>
      <protection locked="0"/>
    </xf>
    <xf numFmtId="0" fontId="3" fillId="0" borderId="0" xfId="597" applyFont="1" applyBorder="1">
      <alignment horizontal="right" vertical="center"/>
      <protection locked="0"/>
    </xf>
    <xf numFmtId="0" fontId="1" fillId="0" borderId="0" xfId="522" applyFont="1" applyBorder="1">
      <alignment wrapText="1"/>
    </xf>
    <xf numFmtId="0" fontId="1" fillId="0" borderId="0" xfId="422" applyFont="1" applyBorder="1">
      <protection locked="0"/>
    </xf>
    <xf numFmtId="0" fontId="2" fillId="0" borderId="0" xfId="402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8" xfId="408" applyFont="1" applyBorder="1">
      <alignment horizontal="center" vertical="center" wrapText="1"/>
    </xf>
    <xf numFmtId="0" fontId="4" fillId="0" borderId="8" xfId="418" applyFont="1" applyBorder="1">
      <alignment horizontal="center" vertical="center" wrapText="1"/>
      <protection locked="0"/>
    </xf>
    <xf numFmtId="0" fontId="4" fillId="0" borderId="9" xfId="411" applyFont="1" applyBorder="1">
      <alignment horizontal="center" vertical="center" wrapText="1"/>
    </xf>
    <xf numFmtId="0" fontId="4" fillId="0" borderId="9" xfId="30" applyFont="1" applyBorder="1">
      <alignment horizontal="center" vertical="center" wrapText="1"/>
      <protection locked="0"/>
    </xf>
    <xf numFmtId="0" fontId="4" fillId="0" borderId="10" xfId="414" applyFont="1" applyBorder="1">
      <alignment horizontal="center" vertical="center" wrapText="1"/>
    </xf>
    <xf numFmtId="0" fontId="4" fillId="0" borderId="10" xfId="421" applyFont="1" applyBorder="1">
      <alignment horizontal="center" vertical="center" wrapText="1"/>
      <protection locked="0"/>
    </xf>
    <xf numFmtId="0" fontId="3" fillId="0" borderId="10" xfId="140" applyFont="1" applyBorder="1">
      <alignment horizontal="left" vertical="center" wrapText="1"/>
    </xf>
    <xf numFmtId="0" fontId="3" fillId="0" borderId="10" xfId="425" applyFont="1" applyBorder="1">
      <alignment horizontal="right" vertical="center"/>
      <protection locked="0"/>
    </xf>
    <xf numFmtId="0" fontId="3" fillId="0" borderId="11" xfId="528" applyFont="1" applyBorder="1">
      <alignment horizontal="center" vertical="center"/>
    </xf>
    <xf numFmtId="0" fontId="3" fillId="0" borderId="12" xfId="417" applyFont="1" applyBorder="1">
      <alignment horizontal="left" vertical="center"/>
    </xf>
    <xf numFmtId="0" fontId="3" fillId="0" borderId="10" xfId="29" applyFont="1" applyBorder="1">
      <alignment horizontal="left" vertical="center"/>
    </xf>
    <xf numFmtId="0" fontId="3" fillId="0" borderId="0" xfId="539" applyFont="1" applyBorder="1">
      <alignment vertical="top" wrapText="1"/>
      <protection locked="0"/>
    </xf>
    <xf numFmtId="0" fontId="2" fillId="0" borderId="0" xfId="530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2" applyFont="1" applyBorder="1">
      <alignment horizontal="center" vertical="center" wrapText="1"/>
      <protection locked="0"/>
    </xf>
    <xf numFmtId="0" fontId="4" fillId="0" borderId="6" xfId="542" applyFont="1" applyBorder="1">
      <alignment horizontal="center" vertical="center"/>
      <protection locked="0"/>
    </xf>
    <xf numFmtId="0" fontId="4" fillId="0" borderId="12" xfId="534" applyFont="1" applyBorder="1">
      <alignment horizontal="center" vertical="center" wrapText="1"/>
    </xf>
    <xf numFmtId="0" fontId="4" fillId="0" borderId="12" xfId="545" applyFont="1" applyBorder="1">
      <alignment horizontal="center" vertical="center"/>
      <protection locked="0"/>
    </xf>
    <xf numFmtId="0" fontId="3" fillId="0" borderId="0" xfId="554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546" applyFont="1" applyBorder="1">
      <alignment horizontal="center" vertical="center" wrapText="1"/>
      <protection locked="0"/>
    </xf>
    <xf numFmtId="0" fontId="4" fillId="0" borderId="10" xfId="499" applyFont="1" applyBorder="1">
      <alignment horizontal="center" vertical="center"/>
    </xf>
    <xf numFmtId="0" fontId="4" fillId="0" borderId="10" xfId="42" applyFont="1" applyBorder="1">
      <alignment horizontal="center" vertical="center"/>
      <protection locked="0"/>
    </xf>
    <xf numFmtId="0" fontId="3" fillId="0" borderId="10" xfId="536" applyFont="1" applyBorder="1">
      <alignment horizontal="right" vertical="center"/>
    </xf>
    <xf numFmtId="49" fontId="5" fillId="0" borderId="1" xfId="142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248" applyFont="1" applyBorder="1">
      <alignment horizontal="right"/>
      <protection locked="0"/>
    </xf>
    <xf numFmtId="49" fontId="9" fillId="0" borderId="0" xfId="377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3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2" applyFont="1" applyBorder="1">
      <alignment horizontal="center" vertical="center"/>
      <protection locked="0"/>
    </xf>
    <xf numFmtId="49" fontId="4" fillId="0" borderId="2" xfId="379" applyNumberFormat="1" applyFont="1" applyBorder="1">
      <alignment horizontal="center" vertical="center" wrapText="1"/>
      <protection locked="0"/>
    </xf>
    <xf numFmtId="0" fontId="4" fillId="0" borderId="3" xfId="4" applyFont="1" applyBorder="1">
      <alignment horizontal="center" vertical="center"/>
      <protection locked="0"/>
    </xf>
    <xf numFmtId="49" fontId="4" fillId="0" borderId="3" xfId="381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11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379" applyNumberFormat="1" applyFont="1" applyBorder="1">
      <alignment horizontal="center" vertical="center" wrapText="1"/>
      <protection locked="0"/>
    </xf>
    <xf numFmtId="49" fontId="4" fillId="0" borderId="1" xfId="381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8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2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5" applyFont="1" applyBorder="1">
      <alignment horizontal="left" vertical="center"/>
    </xf>
    <xf numFmtId="0" fontId="4" fillId="0" borderId="1" xfId="415" applyFont="1" applyBorder="1">
      <alignment horizontal="center" vertical="center"/>
    </xf>
    <xf numFmtId="0" fontId="4" fillId="0" borderId="1" xfId="407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9" applyFont="1" applyBorder="1">
      <alignment vertical="top"/>
      <protection locked="0"/>
    </xf>
    <xf numFmtId="49" fontId="1" fillId="0" borderId="0" xfId="279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4" applyFont="1" applyBorder="1">
      <alignment horizontal="center" vertical="center"/>
      <protection locked="0"/>
    </xf>
    <xf numFmtId="0" fontId="4" fillId="0" borderId="1" xfId="632" applyFont="1" applyBorder="1">
      <alignment horizontal="center" vertical="center"/>
    </xf>
    <xf numFmtId="0" fontId="4" fillId="0" borderId="1" xfId="233" applyFont="1" applyBorder="1">
      <alignment horizontal="center" vertical="center"/>
      <protection locked="0"/>
    </xf>
    <xf numFmtId="0" fontId="3" fillId="0" borderId="1" xfId="238" applyFont="1" applyBorder="1">
      <alignment horizontal="left" vertical="center"/>
    </xf>
    <xf numFmtId="49" fontId="5" fillId="0" borderId="1" xfId="142" applyNumberFormat="1" applyFont="1" applyBorder="1" applyAlignment="1">
      <alignment horizontal="left" vertical="center" wrapText="1" indent="2"/>
    </xf>
    <xf numFmtId="0" fontId="4" fillId="0" borderId="1" xfId="288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2" applyFont="1" applyBorder="1">
      <alignment horizontal="center" vertical="center" wrapText="1"/>
      <protection locked="0"/>
    </xf>
    <xf numFmtId="0" fontId="1" fillId="0" borderId="1" xfId="583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1" xfId="23" applyFont="1" applyBorder="1">
      <alignment horizontal="center" vertical="center" wrapText="1"/>
      <protection locked="0"/>
    </xf>
    <xf numFmtId="0" fontId="3" fillId="0" borderId="1" xfId="275" applyFont="1" applyBorder="1">
      <alignment horizontal="left" vertical="center"/>
      <protection locked="0"/>
    </xf>
    <xf numFmtId="0" fontId="3" fillId="0" borderId="1" xfId="38" applyFont="1" applyBorder="1">
      <alignment horizontal="left" vertical="center"/>
      <protection locked="0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1" xfId="348" applyFont="1" applyBorder="1">
      <alignment horizontal="center" vertical="center" wrapText="1"/>
    </xf>
    <xf numFmtId="0" fontId="18" fillId="0" borderId="1" xfId="356" applyFont="1" applyBorder="1">
      <alignment horizontal="center" vertical="center" wrapText="1"/>
    </xf>
    <xf numFmtId="177" fontId="19" fillId="0" borderId="0" xfId="0" applyNumberFormat="1" applyFont="1" applyBorder="1" applyAlignment="1">
      <alignment horizontal="right" vertical="center"/>
    </xf>
    <xf numFmtId="0" fontId="20" fillId="0" borderId="0" xfId="200" applyFont="1" applyBorder="1">
      <alignment horizontal="center" vertical="center"/>
    </xf>
    <xf numFmtId="0" fontId="21" fillId="0" borderId="0" xfId="200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342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0" fontId="22" fillId="0" borderId="1" xfId="212" applyFont="1" applyBorder="1">
      <alignment horizontal="center" vertical="center"/>
    </xf>
    <xf numFmtId="0" fontId="22" fillId="0" borderId="1" xfId="136" applyFont="1" applyBorder="1">
      <alignment horizontal="center" vertical="center"/>
    </xf>
    <xf numFmtId="0" fontId="22" fillId="0" borderId="1" xfId="152" applyFont="1" applyBorder="1">
      <alignment horizontal="center" vertical="center"/>
    </xf>
    <xf numFmtId="177" fontId="24" fillId="0" borderId="1" xfId="0" applyNumberFormat="1" applyFont="1" applyBorder="1" applyAlignment="1">
      <alignment horizontal="left" vertical="center"/>
    </xf>
    <xf numFmtId="177" fontId="24" fillId="0" borderId="1" xfId="0" applyNumberFormat="1" applyFont="1" applyBorder="1" applyAlignment="1">
      <alignment horizontal="left" vertical="center" indent="1"/>
    </xf>
    <xf numFmtId="177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542" applyFont="1" applyBorder="1">
      <alignment horizontal="center" vertical="center"/>
      <protection locked="0"/>
    </xf>
    <xf numFmtId="0" fontId="22" fillId="0" borderId="1" xfId="369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589" applyFont="1" applyBorder="1">
      <alignment horizontal="center" vertical="center"/>
      <protection locked="0"/>
    </xf>
    <xf numFmtId="0" fontId="23" fillId="0" borderId="1" xfId="167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51" applyFont="1" applyBorder="1">
      <alignment vertical="top"/>
    </xf>
    <xf numFmtId="49" fontId="4" fillId="0" borderId="1" xfId="10" applyNumberFormat="1" applyFont="1" applyBorder="1">
      <alignment horizontal="center" vertical="center" wrapText="1"/>
    </xf>
    <xf numFmtId="49" fontId="4" fillId="0" borderId="1" xfId="133" applyNumberFormat="1" applyFont="1" applyBorder="1">
      <alignment horizontal="center" vertical="center" wrapText="1"/>
    </xf>
    <xf numFmtId="0" fontId="4" fillId="0" borderId="1" xfId="582" applyFont="1" applyBorder="1">
      <alignment horizontal="center" vertical="center"/>
      <protection locked="0"/>
    </xf>
    <xf numFmtId="49" fontId="4" fillId="0" borderId="1" xfId="206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83" applyFont="1" applyBorder="1">
      <alignment horizontal="center" vertical="center"/>
    </xf>
    <xf numFmtId="49" fontId="5" fillId="0" borderId="0" xfId="142" applyNumberFormat="1" applyFont="1" applyBorder="1">
      <alignment horizontal="left" vertical="center" wrapText="1"/>
    </xf>
    <xf numFmtId="0" fontId="25" fillId="0" borderId="0" xfId="260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142" applyNumberFormat="1" applyFont="1" applyBorder="1" applyAlignment="1">
      <alignment horizontal="center" vertical="center" wrapText="1"/>
    </xf>
    <xf numFmtId="0" fontId="4" fillId="0" borderId="1" xfId="262" applyFont="1" applyBorder="1">
      <alignment horizontal="center" vertical="center"/>
      <protection locked="0"/>
    </xf>
    <xf numFmtId="49" fontId="5" fillId="0" borderId="1" xfId="142" applyNumberFormat="1" applyFont="1" applyBorder="1" applyAlignment="1">
      <alignment horizontal="center" vertical="center" wrapText="1"/>
    </xf>
    <xf numFmtId="0" fontId="4" fillId="0" borderId="1" xfId="654" applyFont="1" applyBorder="1">
      <alignment horizontal="center" vertical="center" wrapText="1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0" applyFont="1" applyBorder="1">
      <alignment horizontal="center" vertical="center" wrapText="1"/>
    </xf>
    <xf numFmtId="0" fontId="4" fillId="0" borderId="1" xfId="408" applyFont="1" applyBorder="1">
      <alignment horizontal="center" vertical="center" wrapText="1"/>
    </xf>
    <xf numFmtId="0" fontId="4" fillId="0" borderId="1" xfId="138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274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42" applyFont="1" applyBorder="1">
      <alignment horizontal="center" vertical="center"/>
      <protection locked="0"/>
    </xf>
    <xf numFmtId="3" fontId="4" fillId="0" borderId="1" xfId="277" applyNumberFormat="1" applyFont="1" applyBorder="1">
      <alignment horizontal="center" vertical="center"/>
      <protection locked="0"/>
    </xf>
    <xf numFmtId="3" fontId="4" fillId="0" borderId="1" xfId="268" applyNumberFormat="1" applyFont="1" applyBorder="1">
      <alignment horizontal="center" vertical="center"/>
    </xf>
    <xf numFmtId="0" fontId="1" fillId="0" borderId="1" xfId="254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8" applyFont="1" applyBorder="1">
      <alignment horizontal="center" vertical="center" wrapText="1"/>
      <protection locked="0"/>
    </xf>
    <xf numFmtId="0" fontId="4" fillId="0" borderId="1" xfId="613" applyFont="1" applyBorder="1">
      <alignment horizontal="center" vertical="center" wrapText="1"/>
    </xf>
    <xf numFmtId="0" fontId="4" fillId="0" borderId="1" xfId="421" applyFont="1" applyBorder="1">
      <alignment horizontal="center" vertical="center" wrapText="1"/>
      <protection locked="0"/>
    </xf>
    <xf numFmtId="3" fontId="4" fillId="0" borderId="1" xfId="289" applyNumberFormat="1" applyFont="1" applyBorder="1">
      <alignment horizontal="center" vertical="top"/>
      <protection locked="0"/>
    </xf>
    <xf numFmtId="0" fontId="1" fillId="0" borderId="1" xfId="292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1" applyFont="1" applyBorder="1">
      <alignment horizontal="center" vertical="center"/>
      <protection locked="0"/>
    </xf>
    <xf numFmtId="0" fontId="1" fillId="0" borderId="1" xfId="11" applyFont="1" applyBorder="1">
      <alignment horizontal="center" vertical="center" wrapText="1"/>
      <protection locked="0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174" applyFont="1" applyBorder="1">
      <alignment horizontal="center" vertical="center" wrapText="1"/>
      <protection locked="0"/>
    </xf>
    <xf numFmtId="0" fontId="1" fillId="0" borderId="1" xfId="120" applyFont="1" applyBorder="1">
      <alignment horizontal="center" vertical="center" wrapText="1"/>
    </xf>
    <xf numFmtId="0" fontId="1" fillId="0" borderId="1" xfId="205" applyFont="1" applyBorder="1">
      <alignment horizontal="center" vertical="center" wrapText="1"/>
    </xf>
    <xf numFmtId="0" fontId="1" fillId="0" borderId="1" xfId="115" applyFont="1" applyBorder="1">
      <alignment horizontal="center" vertical="center" wrapText="1"/>
    </xf>
    <xf numFmtId="0" fontId="1" fillId="0" borderId="1" xfId="207" applyFont="1" applyBorder="1">
      <alignment horizontal="center" vertical="center"/>
    </xf>
    <xf numFmtId="0" fontId="1" fillId="0" borderId="1" xfId="127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6" applyNumberFormat="1" applyFont="1" applyBorder="1">
      <alignment horizontal="center" vertical="center"/>
    </xf>
    <xf numFmtId="3" fontId="1" fillId="0" borderId="1" xfId="162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5" applyFont="1" applyBorder="1">
      <alignment horizontal="right" vertical="center"/>
      <protection locked="0"/>
    </xf>
    <xf numFmtId="0" fontId="1" fillId="0" borderId="1" xfId="311" applyFont="1" applyBorder="1">
      <alignment horizontal="center" vertical="center"/>
      <protection locked="0"/>
    </xf>
    <xf numFmtId="0" fontId="1" fillId="0" borderId="1" xfId="217" applyFont="1" applyBorder="1">
      <alignment horizontal="center" vertical="center" wrapText="1"/>
    </xf>
    <xf numFmtId="0" fontId="1" fillId="0" borderId="1" xfId="216" applyFont="1" applyBorder="1">
      <alignment horizontal="center" vertical="center"/>
      <protection locked="0"/>
    </xf>
    <xf numFmtId="0" fontId="1" fillId="0" borderId="1" xfId="197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3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54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78" applyFont="1" applyBorder="1">
      <alignment horizontal="center" vertical="center" wrapText="1"/>
    </xf>
    <xf numFmtId="0" fontId="1" fillId="0" borderId="1" xfId="225" applyFont="1" applyBorder="1">
      <alignment horizontal="center" vertical="center"/>
      <protection locked="0"/>
    </xf>
    <xf numFmtId="3" fontId="1" fillId="0" borderId="1" xfId="228" applyNumberFormat="1" applyFont="1" applyBorder="1">
      <alignment horizontal="center" vertical="center"/>
    </xf>
    <xf numFmtId="3" fontId="1" fillId="0" borderId="1" xfId="234" applyNumberFormat="1" applyFont="1" applyBorder="1">
      <alignment horizontal="center" vertical="center"/>
    </xf>
    <xf numFmtId="0" fontId="2" fillId="0" borderId="0" xfId="165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6" fillId="0" borderId="0" xfId="7" applyFont="1" applyBorder="1">
      <alignment horizontal="center" vertical="center"/>
    </xf>
    <xf numFmtId="0" fontId="4" fillId="0" borderId="1" xfId="651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3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5">
    <cellStyle name="常规" xfId="0" builtinId="0"/>
    <cellStyle name="货币[0]" xfId="1" builtinId="7"/>
    <cellStyle name="一般公共预算支出预算表（按功能科目分类）02-2 __b-21-0" xfId="2"/>
    <cellStyle name="一般公共预算支出预算表（按功能科目分类）02-2 __b-16-0" xfId="3"/>
    <cellStyle name="国有资本经营预算支出表07 __b-5-0" xfId="4"/>
    <cellStyle name="上级补助项目支出预算表12 __b-27-0" xfId="5"/>
    <cellStyle name="货币" xfId="6" builtinId="4"/>
    <cellStyle name="财政拨款收支预算总表02-1 __b-13-0" xfId="7"/>
    <cellStyle name="部门支出预算表01-03 __b-9-0" xfId="8"/>
    <cellStyle name="输入" xfId="9" builtinId="20"/>
    <cellStyle name="一般公共预算支出预算表（按经济科目分类）02-3 __b-5-0" xfId="10"/>
    <cellStyle name="部门收入预算表01-2 __b-4-0" xfId="11"/>
    <cellStyle name="20% - 强调文字颜色 3" xfId="12" builtinId="38"/>
    <cellStyle name="政府性基金预算支出预算表06 __b-22-0" xfId="13"/>
    <cellStyle name="政府性基金预算支出预算表06 __b-17-0" xfId="14"/>
    <cellStyle name="千位分隔[0]" xfId="15" builtinId="6"/>
    <cellStyle name="DateTimeStyle" xfId="16"/>
    <cellStyle name="差" xfId="17" builtinId="27"/>
    <cellStyle name="基本支出预算表（人员类.运转类公用经费项目）04 __b-13-0" xfId="18"/>
    <cellStyle name="部门支出预算表01-03 __b-21-0" xfId="19"/>
    <cellStyle name="部门支出预算表01-03 __b-16-0" xfId="20"/>
    <cellStyle name="40% - 强调文字颜色 3" xfId="21" builtinId="39"/>
    <cellStyle name="千位分隔" xfId="22" builtinId="3"/>
    <cellStyle name="上级补助项目支出预算表12 __b-10-0" xfId="23"/>
    <cellStyle name="超链接" xfId="24" builtinId="8"/>
    <cellStyle name="60% - 强调文字颜色 3" xfId="25" builtinId="40"/>
    <cellStyle name="部门支出预算表01-03 __b-10-0" xfId="26"/>
    <cellStyle name="项目支出预算表（其他运转类.特定目标类项目）05-1 __b-35-0" xfId="27"/>
    <cellStyle name="项目支出预算表（其他运转类.特定目标类项目）05-1 __b-40-0" xfId="28"/>
    <cellStyle name="政府购买服务预算表09 __b-17-0" xfId="29"/>
    <cellStyle name="政府购买服务预算表09 __b-22-0" xfId="30"/>
    <cellStyle name="百分比" xfId="31" builtinId="5"/>
    <cellStyle name="已访问的超链接" xfId="32" builtinId="9"/>
    <cellStyle name="项目支出绩效目标表（另文下达）05-3 __b-12-0" xfId="33"/>
    <cellStyle name="政府性基金预算支出预算表06 __b-25-0" xfId="34"/>
    <cellStyle name="政府性基金预算支出预算表06 __b-30-0" xfId="35"/>
    <cellStyle name="部门支出预算表01-03 __b-25-0" xfId="36"/>
    <cellStyle name="部门支出预算表01-03 __b-30-0" xfId="37"/>
    <cellStyle name="基本支出预算表（人员类.运转类公用经费项目）04 __b-17-0" xfId="38"/>
    <cellStyle name="基本支出预算表（人员类.运转类公用经费项目）04 __b-22-0" xfId="39"/>
    <cellStyle name="注释" xfId="40" builtinId="10"/>
    <cellStyle name="部门政府采购预算表08 __b-16-0" xfId="41"/>
    <cellStyle name="部门政府采购预算表08 __b-21-0" xfId="42"/>
    <cellStyle name="60% - 强调文字颜色 2" xfId="43" builtinId="36"/>
    <cellStyle name="__b-1-0" xfId="44"/>
    <cellStyle name="一般公共预算支出预算表（按经济科目分类）02-3 __b-13-0" xfId="45"/>
    <cellStyle name="标题 4" xfId="46" builtinId="19"/>
    <cellStyle name="警告文本" xfId="47" builtinId="11"/>
    <cellStyle name="标题" xfId="48" builtinId="15"/>
    <cellStyle name="解释性文本" xfId="49" builtinId="53"/>
    <cellStyle name="标题 1" xfId="50" builtinId="16"/>
    <cellStyle name="项目支出预算表（其他运转类.特定目标类项目）05-1 __b-13-0" xfId="51"/>
    <cellStyle name="部门支出预算表01-03 __b-2-0" xfId="52"/>
    <cellStyle name="标题 2" xfId="53" builtinId="17"/>
    <cellStyle name="__b-35-0" xfId="54"/>
    <cellStyle name="__b-40-0" xfId="55"/>
    <cellStyle name="基本支出预算表（人员类.运转类公用经费项目）04 __b-4-0" xfId="56"/>
    <cellStyle name="60% - 强调文字颜色 1" xfId="57" builtinId="32"/>
    <cellStyle name="一般公共预算支出预算表（按功能科目分类）02-2 __b-18-0" xfId="58"/>
    <cellStyle name="一般公共预算支出预算表（按功能科目分类）02-2 __b-23-0" xfId="59"/>
    <cellStyle name="标题 3" xfId="60" builtinId="18"/>
    <cellStyle name="60% - 强调文字颜色 4" xfId="61" builtinId="44"/>
    <cellStyle name="项目支出绩效目标表（另文下达）05-3 __b-14-0" xfId="62"/>
    <cellStyle name="政府性基金预算支出预算表06 __b-27-0" xfId="63"/>
    <cellStyle name="项目支出绩效目标表（本级下达）05-2 __b-13-0" xfId="64"/>
    <cellStyle name="输出" xfId="65" builtinId="21"/>
    <cellStyle name="部门支出预算表01-03 __b-14-0" xfId="66"/>
    <cellStyle name="基本支出预算表（人员类.运转类公用经费项目）04 __b-11-0" xfId="67"/>
    <cellStyle name="计算" xfId="68" builtinId="22"/>
    <cellStyle name="财政拨款收支预算总表02-1 __b-1-0" xfId="69"/>
    <cellStyle name="政府购买服务预算表09 __b-9-0" xfId="70"/>
    <cellStyle name="检查单元格" xfId="71" builtinId="23"/>
    <cellStyle name="20% - 强调文字颜色 6" xfId="72" builtinId="50"/>
    <cellStyle name="强调文字颜色 2" xfId="73" builtinId="33"/>
    <cellStyle name="链接单元格" xfId="74" builtinId="24"/>
    <cellStyle name="上级补助项目支出预算表12 __b-4-0" xfId="75"/>
    <cellStyle name="汇总" xfId="76" builtinId="25"/>
    <cellStyle name="好" xfId="77" builtinId="26"/>
    <cellStyle name="__b-49-0" xfId="78"/>
    <cellStyle name="适中" xfId="79" builtinId="28"/>
    <cellStyle name="20% - 强调文字颜色 5" xfId="80" builtinId="46"/>
    <cellStyle name="强调文字颜色 1" xfId="81" builtinId="29"/>
    <cellStyle name="项目支出绩效目标表（本级下达）05-2 __b-9-0" xfId="82"/>
    <cellStyle name="20% - 强调文字颜色 1" xfId="83" builtinId="30"/>
    <cellStyle name="一般公共预算支出预算表（按功能科目分类）02-2 __b-3-0" xfId="84"/>
    <cellStyle name="40% - 强调文字颜色 1" xfId="85" builtinId="31"/>
    <cellStyle name="20% - 强调文字颜色 2" xfId="86" builtinId="34"/>
    <cellStyle name="政府性基金预算支出预算表06 __b-10-0" xfId="87"/>
    <cellStyle name="国有资本经营预算支出表07 __b-19-0" xfId="88"/>
    <cellStyle name="国有资本经营预算支出表07 __b-24-0" xfId="89"/>
    <cellStyle name="40% - 强调文字颜色 2" xfId="90" builtinId="35"/>
    <cellStyle name="强调文字颜色 3" xfId="91" builtinId="37"/>
    <cellStyle name="项目支出预算表（其他运转类.特定目标类项目）05-1 __b-10-0" xfId="92"/>
    <cellStyle name="强调文字颜色 4" xfId="93" builtinId="41"/>
    <cellStyle name="20% - 强调文字颜色 4" xfId="94" builtinId="42"/>
    <cellStyle name="政府购买服务预算表09 __b-5-0" xfId="95"/>
    <cellStyle name="40% - 强调文字颜色 4" xfId="96" builtinId="43"/>
    <cellStyle name="强调文字颜色 5" xfId="97" builtinId="45"/>
    <cellStyle name="40% - 强调文字颜色 5" xfId="98" builtinId="47"/>
    <cellStyle name="60% - 强调文字颜色 5" xfId="99" builtinId="48"/>
    <cellStyle name="一般公共预算支出预算表（按功能科目分类）02-2 __b-15-0" xfId="100"/>
    <cellStyle name="一般公共预算支出预算表（按功能科目分类）02-2 __b-20-0" xfId="101"/>
    <cellStyle name="强调文字颜色 6" xfId="102" builtinId="49"/>
    <cellStyle name="40% - 强调文字颜色 6" xfId="103" builtinId="51"/>
    <cellStyle name="市对下转移支付预算表10-1 __b-10-0" xfId="104"/>
    <cellStyle name="财政拨款收支预算总表02-1 __b-9-0" xfId="105"/>
    <cellStyle name="60% - 强调文字颜色 6" xfId="106" builtinId="52"/>
    <cellStyle name="DateStyle" xfId="107"/>
    <cellStyle name="__b-18-0" xfId="108"/>
    <cellStyle name="__b-23-0" xfId="109"/>
    <cellStyle name="部门政府采购预算表08 __b-7-0" xfId="110"/>
    <cellStyle name="部门收入预算表01-2 __b-12-0" xfId="111"/>
    <cellStyle name="__b-5-0" xfId="112"/>
    <cellStyle name="一般公共预算支出预算表（按经济科目分类）02-3 __b-17-0" xfId="113"/>
    <cellStyle name="一般公共预算支出预算表（按经济科目分类）02-3 __b-22-0" xfId="114"/>
    <cellStyle name="部门收入预算表01-2 __b-13-0" xfId="115"/>
    <cellStyle name="__b-6-0" xfId="116"/>
    <cellStyle name="一般公共预算支出预算表（按经济科目分类）02-3 __b-18-0" xfId="117"/>
    <cellStyle name="一般公共预算支出预算表（按经济科目分类）02-3 __b-23-0" xfId="118"/>
    <cellStyle name="部门收入预算表01-2 __b-15-0" xfId="119"/>
    <cellStyle name="部门收入预算表01-2 __b-20-0" xfId="120"/>
    <cellStyle name="__b-8-0" xfId="121"/>
    <cellStyle name="一般公共预算支出预算表（按经济科目分类）02-3 __b-25-0" xfId="122"/>
    <cellStyle name="一般公共预算支出预算表（按经济科目分类）02-3 __b-30-0" xfId="123"/>
    <cellStyle name="PercentStyle" xfId="124"/>
    <cellStyle name="政府性基金预算支出预算表06 __b-11-0" xfId="125"/>
    <cellStyle name="国有资本经营预算支出表07 __b-25-0" xfId="126"/>
    <cellStyle name="部门收入预算表01-2 __b-14-0" xfId="127"/>
    <cellStyle name="__b-7-0" xfId="128"/>
    <cellStyle name="一般公共预算支出预算表（按经济科目分类）02-3 __b-19-0" xfId="129"/>
    <cellStyle name="一般公共预算支出预算表（按经济科目分类）02-3 __b-24-0" xfId="130"/>
    <cellStyle name="部门收入预算表01-2 __b-10-0" xfId="131"/>
    <cellStyle name="__b-3-0" xfId="132"/>
    <cellStyle name="一般公共预算支出预算表（按经济科目分类）02-3 __b-15-0" xfId="133"/>
    <cellStyle name="一般公共预算支出预算表（按经济科目分类）02-3 __b-20-0" xfId="134"/>
    <cellStyle name="__b-2-0" xfId="135"/>
    <cellStyle name="一般公共预算支出预算表（按经济科目分类）02-3 __b-14-0" xfId="136"/>
    <cellStyle name="项目支出预算表（其他运转类.特定目标类项目）05-1 __b-28-0" xfId="137"/>
    <cellStyle name="项目支出预算表（其他运转类.特定目标类项目）05-1 __b-33-0" xfId="138"/>
    <cellStyle name="NumberStyle" xfId="139"/>
    <cellStyle name="政府购买服务预算表09 __b-15-0" xfId="140"/>
    <cellStyle name="政府购买服务预算表09 __b-20-0" xfId="141"/>
    <cellStyle name="TextStyle" xfId="142"/>
    <cellStyle name="政府性基金预算支出预算表06 __b-15-0" xfId="143"/>
    <cellStyle name="政府性基金预算支出预算表06 __b-20-0" xfId="144"/>
    <cellStyle name="国有资本经营预算支出表07 __b-29-0" xfId="145"/>
    <cellStyle name="MoneyStyle" xfId="146"/>
    <cellStyle name="TimeStyle" xfId="147"/>
    <cellStyle name="一般公共预算支出预算表（按经济科目分类）02-3 __b-1-0" xfId="148"/>
    <cellStyle name="IntegralNumberStyle" xfId="149"/>
    <cellStyle name="部门收入预算表01-2 __b-11-0" xfId="150"/>
    <cellStyle name="__b-4-0" xfId="151"/>
    <cellStyle name="一般公共预算支出预算表（按经济科目分类）02-3 __b-16-0" xfId="152"/>
    <cellStyle name="一般公共预算支出预算表（按经济科目分类）02-3 __b-21-0" xfId="153"/>
    <cellStyle name="__b-10-0" xfId="154"/>
    <cellStyle name="部门收入预算表01-2 __b-16-0" xfId="155"/>
    <cellStyle name="部门收入预算表01-2 __b-21-0" xfId="156"/>
    <cellStyle name="__b-9-0" xfId="157"/>
    <cellStyle name="一般公共预算支出预算表（按经济科目分类）02-3 __b-26-0" xfId="158"/>
    <cellStyle name="一般公共预算支出预算表（按经济科目分类）02-3 __b-31-0" xfId="159"/>
    <cellStyle name="__b-11-0" xfId="160"/>
    <cellStyle name="部门收入预算表01-2 __b-17-0" xfId="161"/>
    <cellStyle name="部门收入预算表01-2 __b-22-0" xfId="162"/>
    <cellStyle name="一般公共预算支出预算表（按经济科目分类）02-3 __b-27-0" xfId="163"/>
    <cellStyle name="一般公共预算支出预算表（按经济科目分类）02-3 __b-32-0" xfId="164"/>
    <cellStyle name="__b-12-0" xfId="165"/>
    <cellStyle name="一般公共预算支出预算表（按经济科目分类）02-3 __b-28-0" xfId="166"/>
    <cellStyle name="一般公共预算支出预算表（按经济科目分类）02-3 __b-33-0" xfId="167"/>
    <cellStyle name="部门收入预算表01-2 __b-18-0" xfId="168"/>
    <cellStyle name="部门收入预算表01-2 __b-23-0" xfId="169"/>
    <cellStyle name="部门政府采购预算表08 __b-1-0" xfId="170"/>
    <cellStyle name="__b-13-0" xfId="171"/>
    <cellStyle name="一般公共预算支出预算表（按经济科目分类）02-3 __b-29-0" xfId="172"/>
    <cellStyle name="一般公共预算支出预算表（按经济科目分类）02-3 __b-34-0" xfId="173"/>
    <cellStyle name="部门收入预算表01-2 __b-19-0" xfId="174"/>
    <cellStyle name="部门收入预算表01-2 __b-24-0" xfId="175"/>
    <cellStyle name="部门政府采购预算表08 __b-2-0" xfId="176"/>
    <cellStyle name="__b-14-0" xfId="177"/>
    <cellStyle name="一般公共预算支出预算表（按经济科目分类）02-3 __b-35-0" xfId="178"/>
    <cellStyle name="部门收入预算表01-2 __b-25-0" xfId="179"/>
    <cellStyle name="部门政府采购预算表08 __b-3-0" xfId="180"/>
    <cellStyle name="__b-15-0" xfId="181"/>
    <cellStyle name="__b-20-0" xfId="182"/>
    <cellStyle name="一般公共预算支出预算表（按经济科目分类）02-3 __b-36-0" xfId="183"/>
    <cellStyle name="部门政府采购预算表08 __b-4-0" xfId="184"/>
    <cellStyle name="__b-16-0" xfId="185"/>
    <cellStyle name="__b-21-0" xfId="186"/>
    <cellStyle name="一般公共预算支出预算表（按经济科目分类）02-3 __b-37-0" xfId="187"/>
    <cellStyle name="部门政府采购预算表08 __b-5-0" xfId="188"/>
    <cellStyle name="__b-17-0" xfId="189"/>
    <cellStyle name="__b-22-0" xfId="190"/>
    <cellStyle name="一般公共预算支出预算表（按经济科目分类）02-3 __b-38-0" xfId="191"/>
    <cellStyle name="部门政府采购预算表08 __b-6-0" xfId="192"/>
    <cellStyle name="__b-19-0" xfId="193"/>
    <cellStyle name="__b-24-0" xfId="194"/>
    <cellStyle name="部门政府采购预算表08 __b-8-0" xfId="195"/>
    <cellStyle name="__b-25-0" xfId="196"/>
    <cellStyle name="__b-30-0" xfId="197"/>
    <cellStyle name="部门政府采购预算表08 __b-9-0" xfId="198"/>
    <cellStyle name="部门收入预算表01-2 __b-1-0" xfId="199"/>
    <cellStyle name="一般公共预算支出预算表（按经济科目分类）02-3 __b-2-0" xfId="200"/>
    <cellStyle name="部门收入预算表01-2 __b-2-0" xfId="201"/>
    <cellStyle name="一般公共预算支出预算表（按经济科目分类）02-3 __b-3-0" xfId="202"/>
    <cellStyle name="部门收入预算表01-2 __b-3-0" xfId="203"/>
    <cellStyle name="一般公共预算支出预算表（按经济科目分类）02-3 __b-4-0" xfId="204"/>
    <cellStyle name="部门收入预算表01-2 __b-5-0" xfId="205"/>
    <cellStyle name="一般公共预算支出预算表（按经济科目分类）02-3 __b-6-0" xfId="206"/>
    <cellStyle name="部门收入预算表01-2 __b-6-0" xfId="207"/>
    <cellStyle name="一般公共预算支出预算表（按经济科目分类）02-3 __b-7-0" xfId="208"/>
    <cellStyle name="部门收入预算表01-2 __b-7-0" xfId="209"/>
    <cellStyle name="一般公共预算支出预算表（按经济科目分类）02-3 __b-8-0" xfId="210"/>
    <cellStyle name="部门收入预算表01-2 __b-8-0" xfId="211"/>
    <cellStyle name="一般公共预算支出预算表（按经济科目分类）02-3 __b-9-0" xfId="212"/>
    <cellStyle name="部门收入预算表01-2 __b-9-0" xfId="213"/>
    <cellStyle name="__b-26-0" xfId="214"/>
    <cellStyle name="__b-31-0" xfId="215"/>
    <cellStyle name="__b-27-0" xfId="216"/>
    <cellStyle name="__b-32-0" xfId="217"/>
    <cellStyle name="基本支出预算表（人员类.运转类公用经费项目）04 __b-1-0" xfId="218"/>
    <cellStyle name="__b-28-0" xfId="219"/>
    <cellStyle name="__b-33-0" xfId="220"/>
    <cellStyle name="基本支出预算表（人员类.运转类公用经费项目）04 __b-2-0" xfId="221"/>
    <cellStyle name="__b-29-0" xfId="222"/>
    <cellStyle name="__b-34-0" xfId="223"/>
    <cellStyle name="基本支出预算表（人员类.运转类公用经费项目）04 __b-3-0" xfId="224"/>
    <cellStyle name="__b-36-0" xfId="225"/>
    <cellStyle name="__b-41-0" xfId="226"/>
    <cellStyle name="基本支出预算表（人员类.运转类公用经费项目）04 __b-5-0" xfId="227"/>
    <cellStyle name="__b-37-0" xfId="228"/>
    <cellStyle name="__b-42-0" xfId="229"/>
    <cellStyle name="基本支出预算表（人员类.运转类公用经费项目）04 __b-6-0" xfId="230"/>
    <cellStyle name="__b-38-0" xfId="231"/>
    <cellStyle name="__b-43-0" xfId="232"/>
    <cellStyle name="基本支出预算表（人员类.运转类公用经费项目）04 __b-7-0" xfId="233"/>
    <cellStyle name="__b-39-0" xfId="234"/>
    <cellStyle name="__b-44-0" xfId="235"/>
    <cellStyle name="基本支出预算表（人员类.运转类公用经费项目）04 __b-8-0" xfId="236"/>
    <cellStyle name="__b-45-0" xfId="237"/>
    <cellStyle name="基本支出预算表（人员类.运转类公用经费项目）04 __b-9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部门支出预算表01-03 __b-5-0" xfId="245"/>
    <cellStyle name="上级补助项目支出预算表12 __b-23-0" xfId="246"/>
    <cellStyle name="上级补助项目支出预算表12 __b-18-0" xfId="247"/>
    <cellStyle name="国有资本经营预算支出表07 __b-1-0" xfId="248"/>
    <cellStyle name="部门支出预算表01-03 __b-6-0" xfId="249"/>
    <cellStyle name="财政拨款收支预算总表02-1 __b-10-0" xfId="250"/>
    <cellStyle name="上级补助项目支出预算表12 __b-24-0" xfId="251"/>
    <cellStyle name="上级补助项目支出预算表12 __b-19-0" xfId="252"/>
    <cellStyle name="国有资本经营预算支出表07 __b-2-0" xfId="253"/>
    <cellStyle name="部门支出预算表01-03 __b-7-0" xfId="254"/>
    <cellStyle name="财政拨款收支预算总表02-1 __b-11-0" xfId="255"/>
    <cellStyle name="上级补助项目支出预算表12 __b-30-0" xfId="256"/>
    <cellStyle name="上级补助项目支出预算表12 __b-25-0" xfId="257"/>
    <cellStyle name="国有资本经营预算支出表07 __b-3-0" xfId="258"/>
    <cellStyle name="部门支出预算表01-03 __b-8-0" xfId="259"/>
    <cellStyle name="财政拨款收支预算总表02-1 __b-12-0" xfId="260"/>
    <cellStyle name="上级补助项目支出预算表12 __b-26-0" xfId="261"/>
    <cellStyle name="国有资本经营预算支出表07 __b-4-0" xfId="262"/>
    <cellStyle name="部门支出预算表01-03 __b-11-0" xfId="263"/>
    <cellStyle name="部门支出预算表01-03 __b-12-0" xfId="264"/>
    <cellStyle name="部门支出预算表01-03 __b-13-0" xfId="265"/>
    <cellStyle name="基本支出预算表（人员类.运转类公用经费项目）04 __b-10-0" xfId="266"/>
    <cellStyle name="部门支出预算表01-03 __b-15-0" xfId="267"/>
    <cellStyle name="部门支出预算表01-03 __b-20-0" xfId="268"/>
    <cellStyle name="基本支出预算表（人员类.运转类公用经费项目）04 __b-12-0" xfId="269"/>
    <cellStyle name="部门支出预算表01-03 __b-17-0" xfId="270"/>
    <cellStyle name="部门支出预算表01-03 __b-22-0" xfId="271"/>
    <cellStyle name="基本支出预算表（人员类.运转类公用经费项目）04 __b-14-0" xfId="272"/>
    <cellStyle name="部门支出预算表01-03 __b-18-0" xfId="273"/>
    <cellStyle name="部门支出预算表01-03 __b-23-0" xfId="274"/>
    <cellStyle name="基本支出预算表（人员类.运转类公用经费项目）04 __b-15-0" xfId="275"/>
    <cellStyle name="基本支出预算表（人员类.运转类公用经费项目）04 __b-20-0" xfId="276"/>
    <cellStyle name="部门支出预算表01-03 __b-19-0" xfId="277"/>
    <cellStyle name="部门支出预算表01-03 __b-24-0" xfId="278"/>
    <cellStyle name="基本支出预算表（人员类.运转类公用经费项目）04 __b-16-0" xfId="279"/>
    <cellStyle name="基本支出预算表（人员类.运转类公用经费项目）04 __b-21-0" xfId="280"/>
    <cellStyle name="部门支出预算表01-03 __b-26-0" xfId="281"/>
    <cellStyle name="部门支出预算表01-03 __b-31-0" xfId="282"/>
    <cellStyle name="基本支出预算表（人员类.运转类公用经费项目）04 __b-18-0" xfId="283"/>
    <cellStyle name="基本支出预算表（人员类.运转类公用经费项目）04 __b-23-0" xfId="284"/>
    <cellStyle name="部门支出预算表01-03 __b-27-0" xfId="285"/>
    <cellStyle name="部门支出预算表01-03 __b-32-0" xfId="286"/>
    <cellStyle name="基本支出预算表（人员类.运转类公用经费项目）04 __b-19-0" xfId="287"/>
    <cellStyle name="基本支出预算表（人员类.运转类公用经费项目）04 __b-24-0" xfId="288"/>
    <cellStyle name="部门支出预算表01-03 __b-28-0" xfId="289"/>
    <cellStyle name="基本支出预算表（人员类.运转类公用经费项目）04 __b-25-0" xfId="290"/>
    <cellStyle name="基本支出预算表（人员类.运转类公用经费项目）04 __b-30-0" xfId="291"/>
    <cellStyle name="部门支出预算表01-03 __b-29-0" xfId="292"/>
    <cellStyle name="基本支出预算表（人员类.运转类公用经费项目）04 __b-26-0" xfId="293"/>
    <cellStyle name="基本支出预算表（人员类.运转类公用经费项目）04 __b-31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财政拨款收支预算总表02-1 __b-14-0" xfId="302"/>
    <cellStyle name="上级补助项目支出预算表12 __b-28-0" xfId="303"/>
    <cellStyle name="国有资本经营预算支出表07 __b-6-0" xfId="304"/>
    <cellStyle name="财政拨款收支预算总表02-1 __b-15-0" xfId="305"/>
    <cellStyle name="财政拨款收支预算总表02-1 __b-20-0" xfId="306"/>
    <cellStyle name="上级补助项目支出预算表12 __b-29-0" xfId="307"/>
    <cellStyle name="国有资本经营预算支出表07 __b-7-0" xfId="308"/>
    <cellStyle name="财政拨款收支预算总表02-1 __b-16-0" xfId="309"/>
    <cellStyle name="财政拨款收支预算总表02-1 __b-21-0" xfId="310"/>
    <cellStyle name="国有资本经营预算支出表07 __b-8-0" xfId="311"/>
    <cellStyle name="财政拨款收支预算总表02-1 __b-17-0" xfId="312"/>
    <cellStyle name="财政拨款收支预算总表02-1 __b-22-0" xfId="313"/>
    <cellStyle name="国有资本经营预算支出表07 __b-9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基本支出预算表（人员类.运转类公用经费项目）04 __b-37-0" xfId="376"/>
    <cellStyle name="国有资本经营预算支出表07 __b-10-0" xfId="377"/>
    <cellStyle name="基本支出预算表（人员类.运转类公用经费项目）04 __b-38-0" xfId="378"/>
    <cellStyle name="国有资本经营预算支出表07 __b-11-0" xfId="379"/>
    <cellStyle name="基本支出预算表（人员类.运转类公用经费项目）04 __b-39-0" xfId="380"/>
    <cellStyle name="国有资本经营预算支出表07 __b-12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项目支出预算表（其他运转类.特定目标类项目）05-1 __b-18-0" xfId="400"/>
    <cellStyle name="项目支出预算表（其他运转类.特定目标类项目）05-1 __b-23-0" xfId="401"/>
    <cellStyle name="政府购买服务预算表09 __b-10-0" xfId="402"/>
    <cellStyle name="项目支出预算表（其他运转类.特定目标类项目）05-1 __b-19-0" xfId="403"/>
    <cellStyle name="项目支出预算表（其他运转类.特定目标类项目）05-1 __b-24-0" xfId="404"/>
    <cellStyle name="政府购买服务预算表09 __b-11-0" xfId="405"/>
    <cellStyle name="项目支出预算表（其他运转类.特定目标类项目）05-1 __b-25-0" xfId="406"/>
    <cellStyle name="项目支出预算表（其他运转类.特定目标类项目）05-1 __b-30-0" xfId="407"/>
    <cellStyle name="政府购买服务预算表09 __b-12-0" xfId="408"/>
    <cellStyle name="项目支出预算表（其他运转类.特定目标类项目）05-1 __b-26-0" xfId="409"/>
    <cellStyle name="项目支出预算表（其他运转类.特定目标类项目）05-1 __b-31-0" xfId="410"/>
    <cellStyle name="政府购买服务预算表09 __b-13-0" xfId="411"/>
    <cellStyle name="项目支出预算表（其他运转类.特定目标类项目）05-1 __b-27-0" xfId="412"/>
    <cellStyle name="项目支出预算表（其他运转类.特定目标类项目）05-1 __b-32-0" xfId="413"/>
    <cellStyle name="政府购买服务预算表09 __b-14-0" xfId="414"/>
    <cellStyle name="项目支出预算表（其他运转类.特定目标类项目）05-1 __b-29-0" xfId="415"/>
    <cellStyle name="项目支出预算表（其他运转类.特定目标类项目）05-1 __b-34-0" xfId="416"/>
    <cellStyle name="政府购买服务预算表09 __b-16-0" xfId="417"/>
    <cellStyle name="政府购买服务预算表09 __b-21-0" xfId="418"/>
    <cellStyle name="项目支出预算表（其他运转类.特定目标类项目）05-1 __b-36-0" xfId="419"/>
    <cellStyle name="项目支出预算表（其他运转类.特定目标类项目）05-1 __b-41-0" xfId="420"/>
    <cellStyle name="政府购买服务预算表09 __b-23-0" xfId="421"/>
    <cellStyle name="政府购买服务预算表09 __b-18-0" xfId="422"/>
    <cellStyle name="项目支出预算表（其他运转类.特定目标类项目）05-1 __b-37-0" xfId="423"/>
    <cellStyle name="项目支出预算表（其他运转类.特定目标类项目）05-1 __b-42-0" xfId="424"/>
    <cellStyle name="政府购买服务预算表09 __b-24-0" xfId="425"/>
    <cellStyle name="政府购买服务预算表09 __b-19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政府性基金预算支出预算表06 __b-12-0" xfId="476"/>
    <cellStyle name="国有资本经营预算支出表07 __b-26-0" xfId="477"/>
    <cellStyle name="政府性基金预算支出预算表06 __b-13-0" xfId="478"/>
    <cellStyle name="国有资本经营预算支出表07 __b-27-0" xfId="479"/>
    <cellStyle name="政府性基金预算支出预算表06 __b-14-0" xfId="480"/>
    <cellStyle name="国有资本经营预算支出表07 __b-28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33-0" xfId="513"/>
    <cellStyle name="部门政府采购预算表08 __b-28-0" xfId="514"/>
    <cellStyle name="部门政府采购预算表08 __b-34-0" xfId="515"/>
    <cellStyle name="部门政府采购预算表08 __b-29-0" xfId="516"/>
    <cellStyle name="部门政府采购预算表08 __b-35-0" xfId="517"/>
    <cellStyle name="部门政府采购预算表08 __b-36-0" xfId="518"/>
    <cellStyle name="部门政府采购预算表08 __b-37-0" xfId="519"/>
    <cellStyle name="部门政府采购预算表08 __b-38-0" xfId="520"/>
    <cellStyle name="部门项目中期规划预算表13 __b-10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25-0" xfId="529"/>
    <cellStyle name="政府购买服务预算表09 __b-30-0" xfId="530"/>
    <cellStyle name="政府购买服务预算表09 __b-26-0" xfId="531"/>
    <cellStyle name="政府购买服务预算表09 __b-31-0" xfId="532"/>
    <cellStyle name="政府购买服务预算表09 __b-27-0" xfId="533"/>
    <cellStyle name="政府购买服务预算表09 __b-32-0" xfId="534"/>
    <cellStyle name="市对下转移支付绩效目标表10-2 __b-1-0" xfId="535"/>
    <cellStyle name="政府购买服务预算表09 __b-28-0" xfId="536"/>
    <cellStyle name="政府购买服务预算表09 __b-33-0" xfId="537"/>
    <cellStyle name="市对下转移支付绩效目标表10-2 __b-2-0" xfId="538"/>
    <cellStyle name="政府购买服务预算表09 __b-29-0" xfId="539"/>
    <cellStyle name="政府购买服务预算表09 __b-34-0" xfId="540"/>
    <cellStyle name="市对下转移支付绩效目标表10-2 __b-3-0" xfId="541"/>
    <cellStyle name="政府购买服务预算表09 __b-35-0" xfId="542"/>
    <cellStyle name="政府购买服务预算表09 __b-40-0" xfId="543"/>
    <cellStyle name="市对下转移支付绩效目标表10-2 __b-4-0" xfId="544"/>
    <cellStyle name="政府购买服务预算表09 __b-36-0" xfId="545"/>
    <cellStyle name="政府购买服务预算表09 __b-41-0" xfId="546"/>
    <cellStyle name="市对下转移支付绩效目标表10-2 __b-5-0" xfId="547"/>
    <cellStyle name="政府购买服务预算表09 __b-37-0" xfId="548"/>
    <cellStyle name="政府购买服务预算表09 __b-42-0" xfId="549"/>
    <cellStyle name="市对下转移支付绩效目标表10-2 __b-6-0" xfId="550"/>
    <cellStyle name="政府购买服务预算表09 __b-38-0" xfId="551"/>
    <cellStyle name="政府购买服务预算表09 __b-43-0" xfId="552"/>
    <cellStyle name="市对下转移支付绩效目标表10-2 __b-7-0" xfId="553"/>
    <cellStyle name="政府购买服务预算表09 __b-39-0" xfId="554"/>
    <cellStyle name="政府购买服务预算表09 __b-44-0" xfId="555"/>
    <cellStyle name="市对下转移支付绩效目标表10-2 __b-8-0" xfId="556"/>
    <cellStyle name="政府购买服务预算表09 __b-45-0" xfId="557"/>
    <cellStyle name="市对下转移支付绩效目标表10-2 __b-9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15-0" xfId="572"/>
    <cellStyle name="市对下转移支付预算表10-1 __b-20-0" xfId="573"/>
    <cellStyle name="市对下转移支付预算表10-1 __b-16-0" xfId="574"/>
    <cellStyle name="市对下转移支付预算表10-1 __b-21-0" xfId="575"/>
    <cellStyle name="市对下转移支付预算表10-1 __b-17-0" xfId="576"/>
    <cellStyle name="市对下转移支付预算表10-1 __b-22-0" xfId="577"/>
    <cellStyle name="市对下转移支付预算表10-1 __b-18-0" xfId="578"/>
    <cellStyle name="市对下转移支付预算表10-1 __b-23-0" xfId="579"/>
    <cellStyle name="市对下转移支付预算表10-1 __b-19-0" xfId="580"/>
    <cellStyle name="市对下转移支付预算表10-1 __b-24-0" xfId="581"/>
    <cellStyle name="市对下转移支付预算表10-1 __b-25-0" xfId="582"/>
    <cellStyle name="市对下转移支付预算表10-1 __b-30-0" xfId="583"/>
    <cellStyle name="市对下转移支付预算表10-1 __b-26-0" xfId="584"/>
    <cellStyle name="市对下转移支付预算表10-1 __b-31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15-0" xfId="613"/>
    <cellStyle name="新增资产配置表11 __b-20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15-0" xfId="631"/>
    <cellStyle name="上级补助项目支出预算表12 __b-20-0" xfId="632"/>
    <cellStyle name="上级补助项目支出预算表12 __b-16-0" xfId="633"/>
    <cellStyle name="上级补助项目支出预算表12 __b-21-0" xfId="634"/>
    <cellStyle name="上级补助项目支出预算表12 __b-17-0" xfId="635"/>
    <cellStyle name="上级补助项目支出预算表12 __b-22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15-0" xfId="650"/>
    <cellStyle name="部门项目中期规划预算表13 __b-20-0" xfId="651"/>
    <cellStyle name="部门项目中期规划预算表13 __b-16-0" xfId="652"/>
    <cellStyle name="部门项目中期规划预算表13 __b-21-0" xfId="653"/>
    <cellStyle name="部门项目中期规划预算表13 __b-17-0" xfId="654"/>
    <cellStyle name="部门项目中期规划预算表13 __b-22-0" xfId="655"/>
    <cellStyle name="部门项目中期规划预算表13 __b-18-0" xfId="656"/>
    <cellStyle name="部门项目中期规划预算表13 __b-23-0" xfId="657"/>
    <cellStyle name="部门项目中期规划预算表13 __b-19-0" xfId="658"/>
    <cellStyle name="部门项目中期规划预算表13 __b-24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A9" sqref="A9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05" t="s">
        <v>0</v>
      </c>
    </row>
    <row r="2" ht="36" customHeight="1" spans="1:4">
      <c r="A2" s="124" t="s">
        <v>1</v>
      </c>
      <c r="B2" s="258"/>
      <c r="C2" s="258"/>
      <c r="D2" s="258"/>
    </row>
    <row r="3" ht="21" customHeight="1" spans="1:4">
      <c r="A3" s="259" t="str">
        <f>"单位名称："&amp;"罗平县阿岗镇人民政府"</f>
        <v>单位名称：罗平县阿岗镇人民政府</v>
      </c>
      <c r="B3" s="260"/>
      <c r="C3" s="260"/>
      <c r="D3" s="266" t="s">
        <v>2</v>
      </c>
    </row>
    <row r="4" ht="19.5" customHeight="1" spans="1:4">
      <c r="A4" s="261" t="s">
        <v>3</v>
      </c>
      <c r="B4" s="262"/>
      <c r="C4" s="261" t="s">
        <v>4</v>
      </c>
      <c r="D4" s="262"/>
    </row>
    <row r="5" ht="19.5" customHeight="1" spans="1:4">
      <c r="A5" s="263" t="s">
        <v>5</v>
      </c>
      <c r="B5" s="263" t="s">
        <v>6</v>
      </c>
      <c r="C5" s="263" t="s">
        <v>7</v>
      </c>
      <c r="D5" s="263" t="s">
        <v>6</v>
      </c>
    </row>
    <row r="6" ht="19.5" customHeight="1" spans="1:4">
      <c r="A6" s="264"/>
      <c r="B6" s="264"/>
      <c r="C6" s="264"/>
      <c r="D6" s="264"/>
    </row>
    <row r="7" ht="20.25" customHeight="1" spans="1:4">
      <c r="A7" s="13" t="s">
        <v>8</v>
      </c>
      <c r="B7" s="15">
        <v>2563.506712</v>
      </c>
      <c r="C7" s="265" t="str">
        <f>"一"&amp;"、"&amp;"一般公共服务支出"</f>
        <v>一、一般公共服务支出</v>
      </c>
      <c r="D7" s="15">
        <v>804.704102</v>
      </c>
    </row>
    <row r="8" ht="20.25" customHeight="1" spans="1:4">
      <c r="A8" s="13" t="s">
        <v>9</v>
      </c>
      <c r="B8" s="15"/>
      <c r="C8" s="265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65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65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200</v>
      </c>
      <c r="C11" s="265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265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65" t="str">
        <f>"七"&amp;"、"&amp;"文化旅游体育与传媒支出"</f>
        <v>七、文化旅游体育与传媒支出</v>
      </c>
      <c r="D13" s="15">
        <v>94.735861</v>
      </c>
    </row>
    <row r="14" ht="20.25" customHeight="1" spans="1:4">
      <c r="A14" s="13" t="s">
        <v>15</v>
      </c>
      <c r="B14" s="15"/>
      <c r="C14" s="265" t="str">
        <f>"八"&amp;"、"&amp;"社会保障和就业支出"</f>
        <v>八、社会保障和就业支出</v>
      </c>
      <c r="D14" s="15">
        <v>343.042017</v>
      </c>
    </row>
    <row r="15" ht="20.25" customHeight="1" spans="1:4">
      <c r="A15" s="13" t="s">
        <v>16</v>
      </c>
      <c r="B15" s="15"/>
      <c r="C15" s="265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200</v>
      </c>
      <c r="C16" s="265" t="str">
        <f>"十"&amp;"、"&amp;"卫生健康支出"</f>
        <v>十、卫生健康支出</v>
      </c>
      <c r="D16" s="15">
        <v>40.331436</v>
      </c>
    </row>
    <row r="17" ht="20.25" customHeight="1" spans="1:4">
      <c r="A17" s="13"/>
      <c r="B17" s="15"/>
      <c r="C17" s="265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65" t="str">
        <f>"十二"&amp;"、"&amp;"城乡社区支出"</f>
        <v>十二、城乡社区支出</v>
      </c>
      <c r="D18" s="15">
        <v>67.512321</v>
      </c>
    </row>
    <row r="19" ht="20.25" customHeight="1" spans="1:4">
      <c r="A19" s="13"/>
      <c r="B19" s="13"/>
      <c r="C19" s="265" t="str">
        <f>"十三"&amp;"、"&amp;"农林水支出"</f>
        <v>十三、农林水支出</v>
      </c>
      <c r="D19" s="15">
        <v>1280.098445</v>
      </c>
    </row>
    <row r="20" ht="20.25" customHeight="1" spans="1:4">
      <c r="A20" s="13"/>
      <c r="B20" s="13"/>
      <c r="C20" s="265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65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65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65" t="str">
        <f>"十七"&amp;"、"&amp;"金融支出"</f>
        <v>十七、金融支出</v>
      </c>
      <c r="D23" s="15"/>
    </row>
    <row r="24" ht="20.25" customHeight="1" spans="1:4">
      <c r="A24" s="13"/>
      <c r="B24" s="13"/>
      <c r="C24" s="265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65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65" t="str">
        <f>"二十"&amp;"、"&amp;"住房保障支出"</f>
        <v>二十、住房保障支出</v>
      </c>
      <c r="D26" s="15">
        <v>109.612152</v>
      </c>
    </row>
    <row r="27" ht="20.25" customHeight="1" spans="1:4">
      <c r="A27" s="13"/>
      <c r="B27" s="13"/>
      <c r="C27" s="265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65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65" t="str">
        <f>"二十三"&amp;"、"&amp;"灾害防治及应急管理支出"</f>
        <v>二十三、灾害防治及应急管理支出</v>
      </c>
      <c r="D29" s="15">
        <v>23.470378</v>
      </c>
    </row>
    <row r="30" ht="20.25" customHeight="1" spans="1:4">
      <c r="A30" s="13"/>
      <c r="B30" s="13"/>
      <c r="C30" s="265" t="str">
        <f>"二十四"&amp;"、"&amp;"预备费"</f>
        <v>二十四、预备费</v>
      </c>
      <c r="D30" s="15"/>
    </row>
    <row r="31" ht="20.25" customHeight="1" spans="1:4">
      <c r="A31" s="13"/>
      <c r="B31" s="13"/>
      <c r="C31" s="265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65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65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65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65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65" t="str">
        <f>"三十"&amp;"、"&amp;"抗疫特别国债安排的支出"</f>
        <v>三十、抗疫特别国债安排的支出</v>
      </c>
      <c r="D36" s="15"/>
    </row>
    <row r="37" ht="20.25" customHeight="1" spans="1:4">
      <c r="A37" s="209" t="s">
        <v>18</v>
      </c>
      <c r="B37" s="15">
        <v>2763.506712</v>
      </c>
      <c r="C37" s="209" t="s">
        <v>19</v>
      </c>
      <c r="D37" s="15">
        <v>2763.506712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09" t="s">
        <v>22</v>
      </c>
      <c r="B39" s="15">
        <v>2763.506712</v>
      </c>
      <c r="C39" s="209" t="s">
        <v>23</v>
      </c>
      <c r="D39" s="15">
        <v>2763.506712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selection activeCell="F34" sqref="F34"/>
    </sheetView>
  </sheetViews>
  <sheetFormatPr defaultColWidth="9.14166666666667" defaultRowHeight="12" customHeight="1"/>
  <cols>
    <col min="1" max="1" width="25.5" customWidth="1"/>
    <col min="2" max="2" width="19" customWidth="1"/>
    <col min="3" max="3" width="22.87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432</v>
      </c>
    </row>
    <row r="2" ht="28.5" customHeight="1" spans="2:11">
      <c r="B2" s="49" t="s">
        <v>433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"单位名称："&amp;"罗平县阿岗镇人民政府"</f>
        <v>单位名称：罗平县阿岗镇人民政府</v>
      </c>
      <c r="B3" s="4"/>
    </row>
    <row r="4" ht="44.25" customHeight="1" spans="1:11">
      <c r="A4" s="134" t="s">
        <v>292</v>
      </c>
      <c r="B4" s="46" t="s">
        <v>434</v>
      </c>
      <c r="C4" s="46" t="s">
        <v>435</v>
      </c>
      <c r="D4" s="46" t="s">
        <v>436</v>
      </c>
      <c r="E4" s="46" t="s">
        <v>437</v>
      </c>
      <c r="F4" s="46" t="s">
        <v>438</v>
      </c>
      <c r="G4" s="51" t="s">
        <v>439</v>
      </c>
      <c r="H4" s="46" t="s">
        <v>440</v>
      </c>
      <c r="I4" s="51" t="s">
        <v>441</v>
      </c>
      <c r="J4" s="51" t="s">
        <v>442</v>
      </c>
      <c r="K4" s="46" t="s">
        <v>443</v>
      </c>
    </row>
    <row r="5" ht="18.75" customHeight="1" spans="1:11">
      <c r="A5" s="135">
        <v>1</v>
      </c>
      <c r="B5" s="136">
        <v>2</v>
      </c>
      <c r="C5" s="136">
        <v>3</v>
      </c>
      <c r="D5" s="136">
        <v>4</v>
      </c>
      <c r="E5" s="136">
        <v>5</v>
      </c>
      <c r="F5" s="136">
        <v>6</v>
      </c>
      <c r="G5" s="137">
        <v>7</v>
      </c>
      <c r="H5" s="136">
        <v>8</v>
      </c>
      <c r="I5" s="137">
        <v>9</v>
      </c>
      <c r="J5" s="137">
        <v>10</v>
      </c>
      <c r="K5" s="136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38"/>
      <c r="B7" s="100" t="s">
        <v>45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38" t="s">
        <v>431</v>
      </c>
      <c r="B8" s="13" t="s">
        <v>429</v>
      </c>
      <c r="C8" s="13" t="s">
        <v>444</v>
      </c>
      <c r="D8" s="13" t="s">
        <v>445</v>
      </c>
      <c r="E8" s="13" t="s">
        <v>446</v>
      </c>
      <c r="F8" s="13" t="s">
        <v>447</v>
      </c>
      <c r="G8" s="13" t="s">
        <v>448</v>
      </c>
      <c r="H8" s="13" t="s">
        <v>449</v>
      </c>
      <c r="I8" s="13" t="s">
        <v>450</v>
      </c>
      <c r="J8" s="13" t="s">
        <v>451</v>
      </c>
      <c r="K8" s="13" t="s">
        <v>452</v>
      </c>
    </row>
    <row r="9" ht="19.5" customHeight="1" spans="1:11">
      <c r="A9" s="138" t="s">
        <v>431</v>
      </c>
      <c r="B9" s="13" t="s">
        <v>429</v>
      </c>
      <c r="C9" s="13" t="s">
        <v>444</v>
      </c>
      <c r="D9" s="13" t="s">
        <v>453</v>
      </c>
      <c r="E9" s="13" t="s">
        <v>454</v>
      </c>
      <c r="F9" s="13" t="s">
        <v>455</v>
      </c>
      <c r="G9" s="13" t="s">
        <v>448</v>
      </c>
      <c r="H9" s="13" t="s">
        <v>456</v>
      </c>
      <c r="I9" s="13"/>
      <c r="J9" s="13" t="s">
        <v>457</v>
      </c>
      <c r="K9" s="13" t="s">
        <v>452</v>
      </c>
    </row>
    <row r="10" ht="19.5" customHeight="1" spans="1:11">
      <c r="A10" s="138" t="s">
        <v>431</v>
      </c>
      <c r="B10" s="13" t="s">
        <v>429</v>
      </c>
      <c r="C10" s="13" t="s">
        <v>444</v>
      </c>
      <c r="D10" s="13" t="s">
        <v>458</v>
      </c>
      <c r="E10" s="13" t="s">
        <v>459</v>
      </c>
      <c r="F10" s="13" t="s">
        <v>460</v>
      </c>
      <c r="G10" s="13" t="s">
        <v>461</v>
      </c>
      <c r="H10" s="13" t="s">
        <v>462</v>
      </c>
      <c r="I10" s="13" t="s">
        <v>450</v>
      </c>
      <c r="J10" s="13" t="s">
        <v>451</v>
      </c>
      <c r="K10" s="13" t="s">
        <v>452</v>
      </c>
    </row>
    <row r="11" ht="19.5" customHeight="1" spans="1:11">
      <c r="A11" s="138" t="s">
        <v>360</v>
      </c>
      <c r="B11" s="13" t="s">
        <v>361</v>
      </c>
      <c r="C11" s="13" t="s">
        <v>463</v>
      </c>
      <c r="D11" s="13" t="s">
        <v>445</v>
      </c>
      <c r="E11" s="13" t="s">
        <v>446</v>
      </c>
      <c r="F11" s="13" t="s">
        <v>447</v>
      </c>
      <c r="G11" s="13" t="s">
        <v>448</v>
      </c>
      <c r="H11" s="13" t="s">
        <v>449</v>
      </c>
      <c r="I11" s="13" t="s">
        <v>450</v>
      </c>
      <c r="J11" s="13" t="s">
        <v>451</v>
      </c>
      <c r="K11" s="13" t="s">
        <v>464</v>
      </c>
    </row>
    <row r="12" ht="19.5" customHeight="1" spans="1:11">
      <c r="A12" s="138" t="s">
        <v>360</v>
      </c>
      <c r="B12" s="13" t="s">
        <v>361</v>
      </c>
      <c r="C12" s="13" t="s">
        <v>463</v>
      </c>
      <c r="D12" s="13" t="s">
        <v>453</v>
      </c>
      <c r="E12" s="13" t="s">
        <v>454</v>
      </c>
      <c r="F12" s="13" t="s">
        <v>455</v>
      </c>
      <c r="G12" s="13" t="s">
        <v>448</v>
      </c>
      <c r="H12" s="13" t="s">
        <v>456</v>
      </c>
      <c r="I12" s="13"/>
      <c r="J12" s="13" t="s">
        <v>457</v>
      </c>
      <c r="K12" s="13" t="s">
        <v>464</v>
      </c>
    </row>
    <row r="13" ht="19.5" customHeight="1" spans="1:11">
      <c r="A13" s="138" t="s">
        <v>360</v>
      </c>
      <c r="B13" s="13" t="s">
        <v>361</v>
      </c>
      <c r="C13" s="13" t="s">
        <v>463</v>
      </c>
      <c r="D13" s="13" t="s">
        <v>458</v>
      </c>
      <c r="E13" s="13" t="s">
        <v>459</v>
      </c>
      <c r="F13" s="13" t="s">
        <v>460</v>
      </c>
      <c r="G13" s="13" t="s">
        <v>461</v>
      </c>
      <c r="H13" s="13" t="s">
        <v>462</v>
      </c>
      <c r="I13" s="13" t="s">
        <v>450</v>
      </c>
      <c r="J13" s="13" t="s">
        <v>451</v>
      </c>
      <c r="K13" s="13" t="s">
        <v>464</v>
      </c>
    </row>
  </sheetData>
  <mergeCells count="7">
    <mergeCell ref="B2:K2"/>
    <mergeCell ref="A8:A10"/>
    <mergeCell ref="A11:A13"/>
    <mergeCell ref="B8:B10"/>
    <mergeCell ref="B11:B13"/>
    <mergeCell ref="C8:C10"/>
    <mergeCell ref="C11:C13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B11" sqref="B11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68" t="s">
        <v>465</v>
      </c>
    </row>
    <row r="2" ht="28.5" customHeight="1" spans="2:11">
      <c r="B2" s="124" t="s">
        <v>466</v>
      </c>
      <c r="C2" s="20"/>
      <c r="D2" s="20"/>
      <c r="E2" s="20"/>
      <c r="F2" s="20"/>
      <c r="G2" s="72"/>
      <c r="H2" s="20"/>
      <c r="I2" s="72"/>
      <c r="J2" s="72"/>
      <c r="K2" s="20"/>
    </row>
    <row r="3" ht="17.25" customHeight="1" spans="1:2">
      <c r="A3" t="str">
        <f>"单位名称："&amp;"罗平县阿岗镇人民政府"</f>
        <v>单位名称：罗平县阿岗镇人民政府</v>
      </c>
      <c r="B3" s="125"/>
    </row>
    <row r="4" ht="44.25" customHeight="1" spans="1:11">
      <c r="A4" s="126" t="s">
        <v>292</v>
      </c>
      <c r="B4" s="46" t="s">
        <v>434</v>
      </c>
      <c r="C4" s="46" t="s">
        <v>435</v>
      </c>
      <c r="D4" s="46" t="s">
        <v>436</v>
      </c>
      <c r="E4" s="46" t="s">
        <v>437</v>
      </c>
      <c r="F4" s="46" t="s">
        <v>438</v>
      </c>
      <c r="G4" s="51" t="s">
        <v>439</v>
      </c>
      <c r="H4" s="46" t="s">
        <v>440</v>
      </c>
      <c r="I4" s="51" t="s">
        <v>441</v>
      </c>
      <c r="J4" s="51" t="s">
        <v>442</v>
      </c>
      <c r="K4" s="46" t="s">
        <v>443</v>
      </c>
    </row>
    <row r="5" ht="14.25" customHeight="1" spans="1:11">
      <c r="A5" s="127">
        <v>1</v>
      </c>
      <c r="B5" s="128">
        <v>2</v>
      </c>
      <c r="C5" s="129">
        <v>3</v>
      </c>
      <c r="D5" s="130">
        <v>4</v>
      </c>
      <c r="E5" s="130">
        <v>5</v>
      </c>
      <c r="F5" s="130">
        <v>6</v>
      </c>
      <c r="G5" s="130">
        <v>7</v>
      </c>
      <c r="H5" s="129">
        <v>8</v>
      </c>
      <c r="I5" s="130">
        <v>8</v>
      </c>
      <c r="J5" s="129">
        <v>10</v>
      </c>
      <c r="K5" s="129">
        <v>11</v>
      </c>
    </row>
    <row r="6" ht="42" customHeight="1" spans="1:11">
      <c r="A6" s="14"/>
      <c r="B6" s="13"/>
      <c r="C6" s="131"/>
      <c r="D6" s="131"/>
      <c r="E6" s="131"/>
      <c r="F6" s="132"/>
      <c r="G6" s="133"/>
      <c r="H6" s="132"/>
      <c r="I6" s="133"/>
      <c r="J6" s="133"/>
      <c r="K6" s="132"/>
    </row>
    <row r="7" ht="51.75" customHeight="1" spans="1:11">
      <c r="A7" s="127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467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3" sqref="B13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02">
        <v>1</v>
      </c>
      <c r="B1" s="103">
        <v>0</v>
      </c>
      <c r="C1" s="102">
        <v>1</v>
      </c>
      <c r="D1" s="118"/>
      <c r="E1" s="118"/>
      <c r="F1" s="101" t="s">
        <v>468</v>
      </c>
    </row>
    <row r="2" ht="26.25" customHeight="1" spans="1:6">
      <c r="A2" s="106" t="s">
        <v>469</v>
      </c>
      <c r="B2" s="106" t="s">
        <v>469</v>
      </c>
      <c r="C2" s="107"/>
      <c r="D2" s="119"/>
      <c r="E2" s="119"/>
      <c r="F2" s="119"/>
    </row>
    <row r="3" ht="13.5" customHeight="1" spans="1:6">
      <c r="A3" s="4" t="str">
        <f>"单位名称："&amp;"罗平县阿岗镇人民政府"</f>
        <v>单位名称：罗平县阿岗镇人民政府</v>
      </c>
      <c r="B3" s="4" t="s">
        <v>470</v>
      </c>
      <c r="C3" s="102"/>
      <c r="D3" s="118"/>
      <c r="E3" s="118"/>
      <c r="F3" s="269" t="s">
        <v>2</v>
      </c>
    </row>
    <row r="4" ht="19.5" customHeight="1" spans="1:6">
      <c r="A4" s="65" t="s">
        <v>471</v>
      </c>
      <c r="B4" s="120" t="s">
        <v>88</v>
      </c>
      <c r="C4" s="65" t="s">
        <v>89</v>
      </c>
      <c r="D4" s="10" t="s">
        <v>472</v>
      </c>
      <c r="E4" s="10"/>
      <c r="F4" s="10"/>
    </row>
    <row r="5" ht="18.75" customHeight="1" spans="1:6">
      <c r="A5" s="65"/>
      <c r="B5" s="121"/>
      <c r="C5" s="65"/>
      <c r="D5" s="10" t="s">
        <v>29</v>
      </c>
      <c r="E5" s="10" t="s">
        <v>90</v>
      </c>
      <c r="F5" s="10" t="s">
        <v>91</v>
      </c>
    </row>
    <row r="6" ht="23.25" customHeight="1" spans="1:6">
      <c r="A6" s="51">
        <v>1</v>
      </c>
      <c r="B6" s="114" t="s">
        <v>199</v>
      </c>
      <c r="C6" s="51">
        <v>3</v>
      </c>
      <c r="D6" s="64">
        <v>4</v>
      </c>
      <c r="E6" s="64">
        <v>5</v>
      </c>
      <c r="F6" s="64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2" t="s">
        <v>181</v>
      </c>
      <c r="B9" s="122" t="s">
        <v>181</v>
      </c>
      <c r="C9" s="123" t="s">
        <v>181</v>
      </c>
      <c r="D9" s="15"/>
      <c r="E9" s="15"/>
      <c r="F9" s="15"/>
    </row>
    <row r="10" customHeight="1" spans="1:1">
      <c r="A10" t="s">
        <v>473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3" sqref="B13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02">
        <v>1</v>
      </c>
      <c r="B1" s="103">
        <v>0</v>
      </c>
      <c r="C1" s="102">
        <v>1</v>
      </c>
      <c r="D1" s="104"/>
      <c r="E1" s="104"/>
      <c r="F1" s="105" t="s">
        <v>468</v>
      </c>
    </row>
    <row r="2" ht="26.25" customHeight="1" spans="1:6">
      <c r="A2" s="106" t="s">
        <v>474</v>
      </c>
      <c r="B2" s="106" t="s">
        <v>469</v>
      </c>
      <c r="C2" s="107"/>
      <c r="D2" s="108"/>
      <c r="E2" s="108"/>
      <c r="F2" s="108"/>
    </row>
    <row r="3" ht="13.5" customHeight="1" spans="1:6">
      <c r="A3" s="4" t="str">
        <f>"单位名称："&amp;"罗平县阿岗镇人民政府"</f>
        <v>单位名称：罗平县阿岗镇人民政府</v>
      </c>
      <c r="B3" s="109" t="s">
        <v>470</v>
      </c>
      <c r="C3" s="102"/>
      <c r="D3" s="104"/>
      <c r="E3" s="104"/>
      <c r="F3" s="269" t="s">
        <v>2</v>
      </c>
    </row>
    <row r="4" ht="19.5" customHeight="1" spans="1:6">
      <c r="A4" s="110" t="s">
        <v>471</v>
      </c>
      <c r="B4" s="111" t="s">
        <v>88</v>
      </c>
      <c r="C4" s="110" t="s">
        <v>89</v>
      </c>
      <c r="D4" s="37" t="s">
        <v>475</v>
      </c>
      <c r="E4" s="38"/>
      <c r="F4" s="39"/>
    </row>
    <row r="5" ht="18.75" customHeight="1" spans="1:6">
      <c r="A5" s="112"/>
      <c r="B5" s="113"/>
      <c r="C5" s="112"/>
      <c r="D5" s="25" t="s">
        <v>29</v>
      </c>
      <c r="E5" s="37" t="s">
        <v>90</v>
      </c>
      <c r="F5" s="25" t="s">
        <v>91</v>
      </c>
    </row>
    <row r="6" ht="18.75" customHeight="1" spans="1:6">
      <c r="A6" s="51">
        <v>1</v>
      </c>
      <c r="B6" s="114" t="s">
        <v>199</v>
      </c>
      <c r="C6" s="51">
        <v>3</v>
      </c>
      <c r="D6" s="64">
        <v>4</v>
      </c>
      <c r="E6" s="64">
        <v>5</v>
      </c>
      <c r="F6" s="64">
        <v>6</v>
      </c>
    </row>
    <row r="7" ht="21" customHeight="1" spans="1:6">
      <c r="A7" s="13"/>
      <c r="B7" s="115"/>
      <c r="C7" s="115"/>
      <c r="D7" s="15"/>
      <c r="E7" s="15"/>
      <c r="F7" s="15"/>
    </row>
    <row r="8" ht="21" customHeight="1" spans="1:6">
      <c r="A8" s="115"/>
      <c r="B8" s="13"/>
      <c r="C8" s="13"/>
      <c r="D8" s="15"/>
      <c r="E8" s="15"/>
      <c r="F8" s="15"/>
    </row>
    <row r="9" ht="18.75" customHeight="1" spans="1:6">
      <c r="A9" s="116" t="s">
        <v>181</v>
      </c>
      <c r="B9" s="116" t="s">
        <v>181</v>
      </c>
      <c r="C9" s="117" t="s">
        <v>181</v>
      </c>
      <c r="D9" s="15"/>
      <c r="E9" s="15"/>
      <c r="F9" s="15"/>
    </row>
    <row r="10" customHeight="1" spans="1:1">
      <c r="A10" t="s">
        <v>476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F11" sqref="F11"/>
    </sheetView>
  </sheetViews>
  <sheetFormatPr defaultColWidth="9.14166666666667" defaultRowHeight="14.25" customHeight="1"/>
  <cols>
    <col min="1" max="1" width="14.5" customWidth="1"/>
    <col min="2" max="2" width="9.75" customWidth="1"/>
    <col min="3" max="3" width="15.625" customWidth="1"/>
    <col min="4" max="4" width="8.625" customWidth="1"/>
    <col min="5" max="5" width="5.5" customWidth="1"/>
    <col min="6" max="6" width="10" customWidth="1"/>
    <col min="7" max="8" width="13.75" customWidth="1"/>
    <col min="9" max="17" width="9.375" customWidth="1"/>
  </cols>
  <sheetData>
    <row r="1" ht="13.5" customHeight="1" spans="15:17">
      <c r="O1" s="68"/>
      <c r="P1" s="68"/>
      <c r="Q1" s="40" t="s">
        <v>477</v>
      </c>
    </row>
    <row r="2" ht="27.75" customHeight="1" spans="1:17">
      <c r="A2" s="41" t="s">
        <v>478</v>
      </c>
      <c r="B2" s="20"/>
      <c r="C2" s="20"/>
      <c r="D2" s="20"/>
      <c r="E2" s="20"/>
      <c r="F2" s="20"/>
      <c r="G2" s="20"/>
      <c r="H2" s="20"/>
      <c r="I2" s="20"/>
      <c r="J2" s="20"/>
      <c r="K2" s="72"/>
      <c r="L2" s="20"/>
      <c r="M2" s="20"/>
      <c r="N2" s="20"/>
      <c r="O2" s="72"/>
      <c r="P2" s="72"/>
      <c r="Q2" s="20"/>
    </row>
    <row r="3" ht="18.75" customHeight="1" spans="1:17">
      <c r="A3" s="42" t="str">
        <f>"单位名称："&amp;"罗平县阿岗镇人民政府"</f>
        <v>单位名称：罗平县阿岗镇人民政府</v>
      </c>
      <c r="B3" s="22"/>
      <c r="C3" s="22"/>
      <c r="D3" s="22"/>
      <c r="E3" s="22"/>
      <c r="F3" s="22"/>
      <c r="G3" s="22"/>
      <c r="H3" s="22"/>
      <c r="I3" s="22"/>
      <c r="J3" s="22"/>
      <c r="O3" s="87"/>
      <c r="P3" s="87"/>
      <c r="Q3" s="269" t="s">
        <v>2</v>
      </c>
    </row>
    <row r="4" ht="15.75" customHeight="1" spans="1:17">
      <c r="A4" s="24" t="s">
        <v>479</v>
      </c>
      <c r="B4" s="74" t="s">
        <v>480</v>
      </c>
      <c r="C4" s="74" t="s">
        <v>481</v>
      </c>
      <c r="D4" s="74" t="s">
        <v>482</v>
      </c>
      <c r="E4" s="74" t="s">
        <v>483</v>
      </c>
      <c r="F4" s="74" t="s">
        <v>484</v>
      </c>
      <c r="G4" s="44" t="s">
        <v>298</v>
      </c>
      <c r="H4" s="44"/>
      <c r="I4" s="44"/>
      <c r="J4" s="44"/>
      <c r="K4" s="88"/>
      <c r="L4" s="44"/>
      <c r="M4" s="44"/>
      <c r="N4" s="44"/>
      <c r="O4" s="89"/>
      <c r="P4" s="88"/>
      <c r="Q4" s="45"/>
    </row>
    <row r="5" ht="17.25" customHeight="1" spans="1:17">
      <c r="A5" s="27"/>
      <c r="B5" s="76"/>
      <c r="C5" s="76"/>
      <c r="D5" s="76"/>
      <c r="E5" s="76"/>
      <c r="F5" s="76"/>
      <c r="G5" s="76" t="s">
        <v>29</v>
      </c>
      <c r="H5" s="76" t="s">
        <v>32</v>
      </c>
      <c r="I5" s="76" t="s">
        <v>485</v>
      </c>
      <c r="J5" s="76" t="s">
        <v>486</v>
      </c>
      <c r="K5" s="77" t="s">
        <v>487</v>
      </c>
      <c r="L5" s="90" t="s">
        <v>36</v>
      </c>
      <c r="M5" s="90"/>
      <c r="N5" s="90"/>
      <c r="O5" s="91"/>
      <c r="P5" s="96"/>
      <c r="Q5" s="78"/>
    </row>
    <row r="6" ht="54" customHeight="1" spans="1:17">
      <c r="A6" s="30"/>
      <c r="B6" s="78"/>
      <c r="C6" s="78"/>
      <c r="D6" s="78"/>
      <c r="E6" s="78"/>
      <c r="F6" s="78"/>
      <c r="G6" s="78"/>
      <c r="H6" s="78" t="s">
        <v>31</v>
      </c>
      <c r="I6" s="78"/>
      <c r="J6" s="78"/>
      <c r="K6" s="79"/>
      <c r="L6" s="78" t="s">
        <v>31</v>
      </c>
      <c r="M6" s="78" t="s">
        <v>37</v>
      </c>
      <c r="N6" s="78" t="s">
        <v>307</v>
      </c>
      <c r="O6" s="52" t="s">
        <v>39</v>
      </c>
      <c r="P6" s="79" t="s">
        <v>40</v>
      </c>
      <c r="Q6" s="78" t="s">
        <v>41</v>
      </c>
    </row>
    <row r="7" ht="15" customHeight="1" spans="1:17">
      <c r="A7" s="31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21" customHeight="1" spans="1:17">
      <c r="A8" s="13" t="s">
        <v>43</v>
      </c>
      <c r="B8" s="80"/>
      <c r="C8" s="80"/>
      <c r="D8" s="80"/>
      <c r="E8" s="99"/>
      <c r="F8" s="15"/>
      <c r="G8" s="15">
        <v>12</v>
      </c>
      <c r="H8" s="15">
        <v>12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00" t="s">
        <v>45</v>
      </c>
      <c r="B9" s="13"/>
      <c r="C9" s="13"/>
      <c r="D9" s="13"/>
      <c r="E9" s="13"/>
      <c r="F9" s="15"/>
      <c r="G9" s="15">
        <v>12</v>
      </c>
      <c r="H9" s="15">
        <v>12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340</v>
      </c>
      <c r="B10" s="13" t="s">
        <v>488</v>
      </c>
      <c r="C10" s="13" t="s">
        <v>489</v>
      </c>
      <c r="D10" s="13" t="s">
        <v>490</v>
      </c>
      <c r="E10" s="13" t="s">
        <v>198</v>
      </c>
      <c r="F10" s="15"/>
      <c r="G10" s="15">
        <v>5</v>
      </c>
      <c r="H10" s="15">
        <v>5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340</v>
      </c>
      <c r="B11" s="13" t="s">
        <v>491</v>
      </c>
      <c r="C11" s="13" t="s">
        <v>492</v>
      </c>
      <c r="D11" s="13" t="s">
        <v>490</v>
      </c>
      <c r="E11" s="13" t="s">
        <v>198</v>
      </c>
      <c r="F11" s="15"/>
      <c r="G11" s="15">
        <v>1.5</v>
      </c>
      <c r="H11" s="15">
        <v>1.5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340</v>
      </c>
      <c r="B12" s="13" t="s">
        <v>493</v>
      </c>
      <c r="C12" s="13" t="s">
        <v>494</v>
      </c>
      <c r="D12" s="13" t="s">
        <v>490</v>
      </c>
      <c r="E12" s="13" t="s">
        <v>198</v>
      </c>
      <c r="F12" s="15"/>
      <c r="G12" s="15">
        <v>5.5</v>
      </c>
      <c r="H12" s="15">
        <v>5.5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1" customHeight="1" spans="1:17">
      <c r="A13" s="82" t="s">
        <v>181</v>
      </c>
      <c r="B13" s="83"/>
      <c r="C13" s="83"/>
      <c r="D13" s="83"/>
      <c r="E13" s="99"/>
      <c r="F13" s="15"/>
      <c r="G13" s="15">
        <v>12</v>
      </c>
      <c r="H13" s="15">
        <v>12</v>
      </c>
      <c r="I13" s="15"/>
      <c r="J13" s="15"/>
      <c r="K13" s="15"/>
      <c r="L13" s="15"/>
      <c r="M13" s="15"/>
      <c r="N13" s="15"/>
      <c r="O13" s="15"/>
      <c r="P13" s="15"/>
      <c r="Q13" s="15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B15" sqref="B15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69"/>
      <c r="B1" s="69"/>
      <c r="C1" s="69"/>
      <c r="D1" s="70"/>
      <c r="E1" s="70"/>
      <c r="F1" s="70"/>
      <c r="G1" s="70"/>
      <c r="H1" s="69"/>
      <c r="I1" s="69"/>
      <c r="J1" s="69"/>
      <c r="K1" s="69"/>
      <c r="L1" s="85"/>
      <c r="M1" s="69"/>
      <c r="N1" s="69"/>
      <c r="O1" s="69"/>
      <c r="P1" s="68"/>
      <c r="Q1" s="92"/>
      <c r="R1" s="93" t="s">
        <v>495</v>
      </c>
    </row>
    <row r="2" ht="27.75" customHeight="1" spans="1:18">
      <c r="A2" s="41" t="s">
        <v>496</v>
      </c>
      <c r="B2" s="71"/>
      <c r="C2" s="71"/>
      <c r="D2" s="72"/>
      <c r="E2" s="72"/>
      <c r="F2" s="72"/>
      <c r="G2" s="72"/>
      <c r="H2" s="71"/>
      <c r="I2" s="71"/>
      <c r="J2" s="71"/>
      <c r="K2" s="71"/>
      <c r="L2" s="86"/>
      <c r="M2" s="71"/>
      <c r="N2" s="71"/>
      <c r="O2" s="71"/>
      <c r="P2" s="72"/>
      <c r="Q2" s="86"/>
      <c r="R2" s="71"/>
    </row>
    <row r="3" ht="18.75" customHeight="1" spans="1:18">
      <c r="A3" s="73" t="str">
        <f>"单位名称："&amp;"罗平县阿岗镇人民政府"</f>
        <v>单位名称：罗平县阿岗镇人民政府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85"/>
      <c r="M3" s="69"/>
      <c r="N3" s="69"/>
      <c r="O3" s="69"/>
      <c r="P3" s="87"/>
      <c r="Q3" s="94"/>
      <c r="R3" s="272" t="s">
        <v>2</v>
      </c>
    </row>
    <row r="4" ht="15.75" customHeight="1" spans="1:18">
      <c r="A4" s="24" t="s">
        <v>479</v>
      </c>
      <c r="B4" s="74" t="s">
        <v>497</v>
      </c>
      <c r="C4" s="74" t="s">
        <v>498</v>
      </c>
      <c r="D4" s="75" t="s">
        <v>499</v>
      </c>
      <c r="E4" s="75" t="s">
        <v>500</v>
      </c>
      <c r="F4" s="75" t="s">
        <v>501</v>
      </c>
      <c r="G4" s="75" t="s">
        <v>502</v>
      </c>
      <c r="H4" s="44" t="s">
        <v>298</v>
      </c>
      <c r="I4" s="44"/>
      <c r="J4" s="44"/>
      <c r="K4" s="44"/>
      <c r="L4" s="88"/>
      <c r="M4" s="44"/>
      <c r="N4" s="44"/>
      <c r="O4" s="44"/>
      <c r="P4" s="89"/>
      <c r="Q4" s="88"/>
      <c r="R4" s="45"/>
    </row>
    <row r="5" ht="17.25" customHeight="1" spans="1:18">
      <c r="A5" s="27"/>
      <c r="B5" s="76"/>
      <c r="C5" s="76"/>
      <c r="D5" s="77"/>
      <c r="E5" s="77"/>
      <c r="F5" s="77"/>
      <c r="G5" s="77"/>
      <c r="H5" s="76" t="s">
        <v>29</v>
      </c>
      <c r="I5" s="76" t="s">
        <v>32</v>
      </c>
      <c r="J5" s="76" t="s">
        <v>485</v>
      </c>
      <c r="K5" s="76" t="s">
        <v>486</v>
      </c>
      <c r="L5" s="77" t="s">
        <v>487</v>
      </c>
      <c r="M5" s="90" t="s">
        <v>503</v>
      </c>
      <c r="N5" s="90"/>
      <c r="O5" s="90"/>
      <c r="P5" s="91"/>
      <c r="Q5" s="96"/>
      <c r="R5" s="78"/>
    </row>
    <row r="6" ht="54" customHeight="1" spans="1:18">
      <c r="A6" s="30"/>
      <c r="B6" s="78"/>
      <c r="C6" s="78"/>
      <c r="D6" s="79"/>
      <c r="E6" s="79"/>
      <c r="F6" s="79"/>
      <c r="G6" s="79"/>
      <c r="H6" s="78"/>
      <c r="I6" s="78" t="s">
        <v>31</v>
      </c>
      <c r="J6" s="78"/>
      <c r="K6" s="78"/>
      <c r="L6" s="79"/>
      <c r="M6" s="78" t="s">
        <v>31</v>
      </c>
      <c r="N6" s="78" t="s">
        <v>37</v>
      </c>
      <c r="O6" s="78" t="s">
        <v>307</v>
      </c>
      <c r="P6" s="52" t="s">
        <v>39</v>
      </c>
      <c r="Q6" s="79" t="s">
        <v>40</v>
      </c>
      <c r="R6" s="78" t="s">
        <v>41</v>
      </c>
    </row>
    <row r="7" ht="15" customHeight="1" spans="1:18">
      <c r="A7" s="30">
        <v>1</v>
      </c>
      <c r="B7" s="78">
        <v>2</v>
      </c>
      <c r="C7" s="78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</row>
    <row r="8" ht="21" customHeight="1" spans="1:18">
      <c r="A8" s="13"/>
      <c r="B8" s="80"/>
      <c r="C8" s="80"/>
      <c r="D8" s="81"/>
      <c r="E8" s="81"/>
      <c r="F8" s="81"/>
      <c r="G8" s="81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2" t="s">
        <v>504</v>
      </c>
      <c r="B10" s="83"/>
      <c r="C10" s="84"/>
      <c r="D10" s="81"/>
      <c r="E10" s="81"/>
      <c r="F10" s="81"/>
      <c r="G10" s="81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505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7" width="10.2833333333333" customWidth="1"/>
  </cols>
  <sheetData>
    <row r="1" ht="13.5" customHeight="1" spans="4:17">
      <c r="D1" s="54"/>
      <c r="F1" s="55"/>
      <c r="Q1" s="68" t="s">
        <v>506</v>
      </c>
    </row>
    <row r="2" ht="35.25" customHeight="1" spans="1:17">
      <c r="A2" s="56" t="s">
        <v>507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6">
      <c r="A3" s="58" t="str">
        <f>"单位名称："&amp;"罗平县阿岗镇人民政府"</f>
        <v>单位名称：罗平县阿岗镇人民政府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273" t="s">
        <v>2</v>
      </c>
      <c r="N3" s="67"/>
      <c r="O3" s="67"/>
      <c r="P3" s="67"/>
    </row>
    <row r="4" ht="19.5" customHeight="1" spans="1:17">
      <c r="A4" s="10" t="s">
        <v>508</v>
      </c>
      <c r="B4" s="10" t="s">
        <v>298</v>
      </c>
      <c r="C4" s="10"/>
      <c r="D4" s="10"/>
      <c r="E4" s="10" t="s">
        <v>509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2" t="s">
        <v>510</v>
      </c>
      <c r="E5" s="63" t="s">
        <v>511</v>
      </c>
      <c r="F5" s="63" t="s">
        <v>512</v>
      </c>
      <c r="G5" s="63" t="s">
        <v>513</v>
      </c>
      <c r="H5" s="63" t="s">
        <v>514</v>
      </c>
      <c r="I5" s="63" t="s">
        <v>515</v>
      </c>
      <c r="J5" s="63" t="s">
        <v>516</v>
      </c>
      <c r="K5" s="63" t="s">
        <v>517</v>
      </c>
      <c r="L5" s="63" t="s">
        <v>518</v>
      </c>
      <c r="M5" s="63" t="s">
        <v>519</v>
      </c>
      <c r="N5" s="63" t="s">
        <v>520</v>
      </c>
      <c r="O5" s="63" t="s">
        <v>521</v>
      </c>
      <c r="P5" s="63" t="s">
        <v>522</v>
      </c>
      <c r="Q5" s="63" t="s">
        <v>523</v>
      </c>
    </row>
    <row r="6" ht="19.5" customHeight="1" spans="1:17">
      <c r="A6" s="64">
        <v>1</v>
      </c>
      <c r="B6" s="64">
        <v>2</v>
      </c>
      <c r="C6" s="64">
        <v>3</v>
      </c>
      <c r="D6" s="10">
        <v>4</v>
      </c>
      <c r="E6" s="51">
        <v>5</v>
      </c>
      <c r="F6" s="64">
        <v>6</v>
      </c>
      <c r="G6" s="51">
        <v>7</v>
      </c>
      <c r="H6" s="65">
        <v>8</v>
      </c>
      <c r="I6" s="51">
        <v>9</v>
      </c>
      <c r="J6" s="51">
        <v>10</v>
      </c>
      <c r="K6" s="51">
        <v>11</v>
      </c>
      <c r="L6" s="65">
        <v>12</v>
      </c>
      <c r="M6" s="51">
        <v>13</v>
      </c>
      <c r="N6" s="51">
        <v>14</v>
      </c>
      <c r="O6" s="51">
        <v>15</v>
      </c>
      <c r="P6" s="51">
        <v>16</v>
      </c>
      <c r="Q6" s="51">
        <v>17</v>
      </c>
    </row>
    <row r="7" ht="18.75" customHeight="1" spans="1:17">
      <c r="A7" s="66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customHeight="1" spans="1:1">
      <c r="A9" t="s">
        <v>524</v>
      </c>
    </row>
  </sheetData>
  <mergeCells count="6">
    <mergeCell ref="A2:Q2"/>
    <mergeCell ref="A3:J3"/>
    <mergeCell ref="M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1" sqref="B11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525</v>
      </c>
    </row>
    <row r="2" ht="28.5" customHeight="1" spans="1:10">
      <c r="A2" s="49" t="s">
        <v>526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"单位名称："&amp;"罗平县阿岗镇人民政府"</f>
        <v>单位名称：罗平县阿岗镇人民政府</v>
      </c>
    </row>
    <row r="4" ht="44.25" customHeight="1" spans="1:10">
      <c r="A4" s="46" t="s">
        <v>434</v>
      </c>
      <c r="B4" s="46" t="s">
        <v>435</v>
      </c>
      <c r="C4" s="46" t="s">
        <v>436</v>
      </c>
      <c r="D4" s="46" t="s">
        <v>437</v>
      </c>
      <c r="E4" s="46" t="s">
        <v>438</v>
      </c>
      <c r="F4" s="51" t="s">
        <v>439</v>
      </c>
      <c r="G4" s="46" t="s">
        <v>440</v>
      </c>
      <c r="H4" s="51" t="s">
        <v>441</v>
      </c>
      <c r="I4" s="51" t="s">
        <v>442</v>
      </c>
      <c r="J4" s="46" t="s">
        <v>443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527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B11" sqref="B11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528</v>
      </c>
    </row>
    <row r="2" ht="28.5" customHeight="1" spans="1:8">
      <c r="A2" s="41" t="s">
        <v>529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"单位名称："&amp;"罗平县阿岗镇人民政府"</f>
        <v>单位名称：罗平县阿岗镇人民政府</v>
      </c>
      <c r="B3" s="21"/>
    </row>
    <row r="4" ht="18" customHeight="1" spans="1:8">
      <c r="A4" s="24" t="s">
        <v>471</v>
      </c>
      <c r="B4" s="24" t="s">
        <v>530</v>
      </c>
      <c r="C4" s="24" t="s">
        <v>531</v>
      </c>
      <c r="D4" s="24" t="s">
        <v>532</v>
      </c>
      <c r="E4" s="24" t="s">
        <v>533</v>
      </c>
      <c r="F4" s="43" t="s">
        <v>534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483</v>
      </c>
      <c r="G5" s="46" t="s">
        <v>535</v>
      </c>
      <c r="H5" s="46" t="s">
        <v>536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537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5" sqref="B15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538</v>
      </c>
    </row>
    <row r="2" ht="27.75" customHeight="1" spans="1:11">
      <c r="A2" s="20" t="s">
        <v>539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"单位名称："&amp;"罗平县阿岗镇人民政府"</f>
        <v>单位名称：罗平县阿岗镇人民政府</v>
      </c>
      <c r="B3" s="21"/>
      <c r="C3" s="21"/>
      <c r="D3" s="21"/>
      <c r="E3" s="21"/>
      <c r="F3" s="21"/>
      <c r="G3" s="21"/>
      <c r="H3" s="22"/>
      <c r="I3" s="22"/>
      <c r="J3" s="22"/>
      <c r="K3" s="274" t="s">
        <v>2</v>
      </c>
    </row>
    <row r="4" ht="21.75" customHeight="1" spans="1:11">
      <c r="A4" s="23" t="s">
        <v>424</v>
      </c>
      <c r="B4" s="23" t="s">
        <v>293</v>
      </c>
      <c r="C4" s="23" t="s">
        <v>291</v>
      </c>
      <c r="D4" s="24" t="s">
        <v>294</v>
      </c>
      <c r="E4" s="24" t="s">
        <v>295</v>
      </c>
      <c r="F4" s="24" t="s">
        <v>425</v>
      </c>
      <c r="G4" s="24" t="s">
        <v>426</v>
      </c>
      <c r="H4" s="25" t="s">
        <v>29</v>
      </c>
      <c r="I4" s="37" t="s">
        <v>540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181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541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30"/>
  <sheetViews>
    <sheetView showZeros="0" workbookViewId="0">
      <selection activeCell="A9" sqref="A9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70"/>
      <c r="O1" s="70"/>
      <c r="P1" s="70"/>
      <c r="Q1" s="70"/>
      <c r="R1" s="70"/>
      <c r="S1" s="94" t="s">
        <v>24</v>
      </c>
      <c r="T1" s="36" t="s">
        <v>24</v>
      </c>
    </row>
    <row r="2" ht="36" customHeight="1" spans="1:20">
      <c r="A2" s="230" t="s">
        <v>25</v>
      </c>
      <c r="B2" s="20"/>
      <c r="C2" s="20"/>
      <c r="D2" s="20"/>
      <c r="E2" s="20"/>
      <c r="F2" s="20"/>
      <c r="G2" s="20"/>
      <c r="H2" s="20"/>
      <c r="I2" s="72"/>
      <c r="J2" s="20"/>
      <c r="K2" s="20"/>
      <c r="L2" s="20"/>
      <c r="M2" s="20"/>
      <c r="N2" s="20"/>
      <c r="O2" s="72"/>
      <c r="P2" s="72"/>
      <c r="Q2" s="72"/>
      <c r="R2" s="72"/>
      <c r="S2" s="20"/>
      <c r="T2" s="72"/>
    </row>
    <row r="3" ht="20.25" customHeight="1" spans="1:20">
      <c r="A3" s="42" t="str">
        <f>"单位名称："&amp;"罗平县阿岗镇人民政府"</f>
        <v>单位名称：罗平县阿岗镇人民政府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67" t="s">
        <v>2</v>
      </c>
      <c r="T3" s="252" t="s">
        <v>26</v>
      </c>
    </row>
    <row r="4" ht="18.75" customHeight="1" spans="1:20">
      <c r="A4" s="231" t="s">
        <v>27</v>
      </c>
      <c r="B4" s="232" t="s">
        <v>28</v>
      </c>
      <c r="C4" s="232" t="s">
        <v>29</v>
      </c>
      <c r="D4" s="233" t="s">
        <v>30</v>
      </c>
      <c r="E4" s="234"/>
      <c r="F4" s="234"/>
      <c r="G4" s="234"/>
      <c r="H4" s="234"/>
      <c r="I4" s="244"/>
      <c r="J4" s="234"/>
      <c r="K4" s="234"/>
      <c r="L4" s="234"/>
      <c r="M4" s="234"/>
      <c r="N4" s="245"/>
      <c r="O4" s="233" t="s">
        <v>20</v>
      </c>
      <c r="P4" s="233"/>
      <c r="Q4" s="233"/>
      <c r="R4" s="233"/>
      <c r="S4" s="234"/>
      <c r="T4" s="253"/>
    </row>
    <row r="5" ht="24.75" customHeight="1" spans="1:20">
      <c r="A5" s="235"/>
      <c r="B5" s="236"/>
      <c r="C5" s="236"/>
      <c r="D5" s="236" t="s">
        <v>31</v>
      </c>
      <c r="E5" s="236" t="s">
        <v>32</v>
      </c>
      <c r="F5" s="236" t="s">
        <v>33</v>
      </c>
      <c r="G5" s="236" t="s">
        <v>34</v>
      </c>
      <c r="H5" s="236" t="s">
        <v>35</v>
      </c>
      <c r="I5" s="246" t="s">
        <v>36</v>
      </c>
      <c r="J5" s="247"/>
      <c r="K5" s="247"/>
      <c r="L5" s="247"/>
      <c r="M5" s="247"/>
      <c r="N5" s="248"/>
      <c r="O5" s="249" t="s">
        <v>31</v>
      </c>
      <c r="P5" s="249" t="s">
        <v>32</v>
      </c>
      <c r="Q5" s="231" t="s">
        <v>33</v>
      </c>
      <c r="R5" s="232" t="s">
        <v>34</v>
      </c>
      <c r="S5" s="254" t="s">
        <v>35</v>
      </c>
      <c r="T5" s="232" t="s">
        <v>36</v>
      </c>
    </row>
    <row r="6" ht="24.75" customHeight="1" spans="1:20">
      <c r="A6" s="237"/>
      <c r="B6" s="238"/>
      <c r="C6" s="238"/>
      <c r="D6" s="238"/>
      <c r="E6" s="238"/>
      <c r="F6" s="238"/>
      <c r="G6" s="238"/>
      <c r="H6" s="238"/>
      <c r="I6" s="12" t="s">
        <v>31</v>
      </c>
      <c r="J6" s="250" t="s">
        <v>37</v>
      </c>
      <c r="K6" s="250" t="s">
        <v>38</v>
      </c>
      <c r="L6" s="250" t="s">
        <v>39</v>
      </c>
      <c r="M6" s="250" t="s">
        <v>40</v>
      </c>
      <c r="N6" s="250" t="s">
        <v>41</v>
      </c>
      <c r="O6" s="251"/>
      <c r="P6" s="251"/>
      <c r="Q6" s="255"/>
      <c r="R6" s="251"/>
      <c r="S6" s="238"/>
      <c r="T6" s="238"/>
    </row>
    <row r="7" ht="16.5" customHeight="1" spans="1:20">
      <c r="A7" s="239">
        <v>1</v>
      </c>
      <c r="B7" s="11">
        <v>2</v>
      </c>
      <c r="C7" s="11">
        <v>3</v>
      </c>
      <c r="D7" s="11">
        <v>4</v>
      </c>
      <c r="E7" s="240">
        <v>5</v>
      </c>
      <c r="F7" s="241">
        <v>6</v>
      </c>
      <c r="G7" s="241">
        <v>7</v>
      </c>
      <c r="H7" s="240">
        <v>8</v>
      </c>
      <c r="I7" s="240">
        <v>9</v>
      </c>
      <c r="J7" s="241">
        <v>10</v>
      </c>
      <c r="K7" s="241">
        <v>11</v>
      </c>
      <c r="L7" s="240">
        <v>12</v>
      </c>
      <c r="M7" s="240">
        <v>13</v>
      </c>
      <c r="N7" s="241">
        <v>14</v>
      </c>
      <c r="O7" s="241">
        <v>15</v>
      </c>
      <c r="P7" s="240">
        <v>16</v>
      </c>
      <c r="Q7" s="256">
        <v>17</v>
      </c>
      <c r="R7" s="257">
        <v>18</v>
      </c>
      <c r="S7" s="257">
        <v>19</v>
      </c>
      <c r="T7" s="257">
        <v>20</v>
      </c>
    </row>
    <row r="8" ht="16.5" customHeight="1" spans="1:20">
      <c r="A8" s="13" t="s">
        <v>42</v>
      </c>
      <c r="B8" s="13" t="s">
        <v>43</v>
      </c>
      <c r="C8" s="15">
        <v>2763.506712</v>
      </c>
      <c r="D8" s="15">
        <v>2763.506712</v>
      </c>
      <c r="E8" s="15">
        <v>2563.506712</v>
      </c>
      <c r="F8" s="15"/>
      <c r="G8" s="15"/>
      <c r="H8" s="15"/>
      <c r="I8" s="15">
        <v>200</v>
      </c>
      <c r="J8" s="15"/>
      <c r="K8" s="15"/>
      <c r="L8" s="15"/>
      <c r="M8" s="15"/>
      <c r="N8" s="15">
        <v>200</v>
      </c>
      <c r="O8" s="15"/>
      <c r="P8" s="15"/>
      <c r="Q8" s="15"/>
      <c r="R8" s="15"/>
      <c r="S8" s="15"/>
      <c r="T8" s="15"/>
    </row>
    <row r="9" ht="16.5" customHeight="1" outlineLevel="1" spans="1:20">
      <c r="A9" s="100" t="s">
        <v>44</v>
      </c>
      <c r="B9" s="100" t="s">
        <v>45</v>
      </c>
      <c r="C9" s="15">
        <v>926.851221</v>
      </c>
      <c r="D9" s="15">
        <v>926.851221</v>
      </c>
      <c r="E9" s="15">
        <v>726.851221</v>
      </c>
      <c r="F9" s="15"/>
      <c r="G9" s="15"/>
      <c r="H9" s="15"/>
      <c r="I9" s="15">
        <v>200</v>
      </c>
      <c r="J9" s="15"/>
      <c r="K9" s="15"/>
      <c r="L9" s="15"/>
      <c r="M9" s="15"/>
      <c r="N9" s="15">
        <v>200</v>
      </c>
      <c r="O9" s="15"/>
      <c r="P9" s="15"/>
      <c r="Q9" s="15"/>
      <c r="R9" s="15"/>
      <c r="S9" s="13"/>
      <c r="T9" s="13"/>
    </row>
    <row r="10" ht="16.5" customHeight="1" outlineLevel="1" spans="1:20">
      <c r="A10" s="100" t="s">
        <v>46</v>
      </c>
      <c r="B10" s="100" t="s">
        <v>47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3"/>
      <c r="T10" s="13"/>
    </row>
    <row r="11" ht="16.5" customHeight="1" outlineLevel="1" spans="1:20">
      <c r="A11" s="100" t="s">
        <v>48</v>
      </c>
      <c r="B11" s="100" t="s">
        <v>49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3"/>
      <c r="T11" s="13"/>
    </row>
    <row r="12" ht="16.5" customHeight="1" outlineLevel="1" spans="1:20">
      <c r="A12" s="100" t="s">
        <v>50</v>
      </c>
      <c r="B12" s="100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3"/>
      <c r="T12" s="13"/>
    </row>
    <row r="13" ht="16.5" customHeight="1" outlineLevel="1" spans="1:20">
      <c r="A13" s="100" t="s">
        <v>52</v>
      </c>
      <c r="B13" s="100" t="s">
        <v>53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3"/>
      <c r="T13" s="13"/>
    </row>
    <row r="14" ht="16.5" customHeight="1" outlineLevel="1" spans="1:20">
      <c r="A14" s="100" t="s">
        <v>54</v>
      </c>
      <c r="B14" s="100" t="s">
        <v>55</v>
      </c>
      <c r="C14" s="15">
        <v>88.304524</v>
      </c>
      <c r="D14" s="15">
        <v>88.304524</v>
      </c>
      <c r="E14" s="15">
        <v>88.304524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3"/>
      <c r="T14" s="13"/>
    </row>
    <row r="15" ht="16.5" customHeight="1" outlineLevel="1" spans="1:20">
      <c r="A15" s="100" t="s">
        <v>56</v>
      </c>
      <c r="B15" s="100" t="s">
        <v>57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3"/>
      <c r="T15" s="13"/>
    </row>
    <row r="16" ht="16.5" customHeight="1" outlineLevel="1" spans="1:20">
      <c r="A16" s="100" t="s">
        <v>58</v>
      </c>
      <c r="B16" s="100" t="s">
        <v>59</v>
      </c>
      <c r="C16" s="15">
        <v>128.474826</v>
      </c>
      <c r="D16" s="15">
        <v>128.474826</v>
      </c>
      <c r="E16" s="15">
        <v>128.474826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3"/>
      <c r="T16" s="13"/>
    </row>
    <row r="17" ht="16.5" customHeight="1" outlineLevel="1" spans="1:20">
      <c r="A17" s="100" t="s">
        <v>60</v>
      </c>
      <c r="B17" s="100" t="s">
        <v>61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3"/>
      <c r="T17" s="13"/>
    </row>
    <row r="18" ht="16.5" customHeight="1" outlineLevel="1" spans="1:20">
      <c r="A18" s="100" t="s">
        <v>62</v>
      </c>
      <c r="B18" s="100" t="s">
        <v>63</v>
      </c>
      <c r="C18" s="15">
        <v>57.666016</v>
      </c>
      <c r="D18" s="15">
        <v>57.666016</v>
      </c>
      <c r="E18" s="15">
        <v>57.666016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3"/>
      <c r="T18" s="13"/>
    </row>
    <row r="19" ht="16.5" customHeight="1" outlineLevel="1" spans="1:20">
      <c r="A19" s="100" t="s">
        <v>64</v>
      </c>
      <c r="B19" s="100" t="s">
        <v>65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3"/>
      <c r="T19" s="13"/>
    </row>
    <row r="20" ht="16.5" customHeight="1" outlineLevel="1" spans="1:20">
      <c r="A20" s="100" t="s">
        <v>66</v>
      </c>
      <c r="B20" s="100" t="s">
        <v>67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3"/>
      <c r="T20" s="13"/>
    </row>
    <row r="21" ht="16.5" customHeight="1" outlineLevel="1" spans="1:20">
      <c r="A21" s="100" t="s">
        <v>68</v>
      </c>
      <c r="B21" s="100" t="s">
        <v>69</v>
      </c>
      <c r="C21" s="15">
        <v>91.136067</v>
      </c>
      <c r="D21" s="15">
        <v>91.136067</v>
      </c>
      <c r="E21" s="15">
        <v>91.136067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3"/>
      <c r="T21" s="13"/>
    </row>
    <row r="22" ht="16.5" customHeight="1" outlineLevel="1" spans="1:20">
      <c r="A22" s="100" t="s">
        <v>70</v>
      </c>
      <c r="B22" s="100" t="s">
        <v>71</v>
      </c>
      <c r="C22" s="15">
        <v>483.9391</v>
      </c>
      <c r="D22" s="15">
        <v>483.9391</v>
      </c>
      <c r="E22" s="15">
        <v>483.9391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3"/>
      <c r="T22" s="13"/>
    </row>
    <row r="23" ht="16.5" customHeight="1" outlineLevel="1" spans="1:20">
      <c r="A23" s="100" t="s">
        <v>72</v>
      </c>
      <c r="B23" s="100" t="s">
        <v>73</v>
      </c>
      <c r="C23" s="15">
        <v>102.872504</v>
      </c>
      <c r="D23" s="15">
        <v>102.872504</v>
      </c>
      <c r="E23" s="15">
        <v>102.872504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3"/>
      <c r="T23" s="13"/>
    </row>
    <row r="24" ht="16.5" customHeight="1" outlineLevel="1" spans="1:20">
      <c r="A24" s="100" t="s">
        <v>74</v>
      </c>
      <c r="B24" s="100" t="s">
        <v>75</v>
      </c>
      <c r="C24" s="15">
        <v>67.118501</v>
      </c>
      <c r="D24" s="15">
        <v>67.118501</v>
      </c>
      <c r="E24" s="15">
        <v>67.118501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3"/>
      <c r="T24" s="13"/>
    </row>
    <row r="25" ht="16.5" customHeight="1" outlineLevel="1" spans="1:20">
      <c r="A25" s="100" t="s">
        <v>76</v>
      </c>
      <c r="B25" s="100" t="s">
        <v>77</v>
      </c>
      <c r="C25" s="15">
        <v>785.38</v>
      </c>
      <c r="D25" s="15">
        <v>785.38</v>
      </c>
      <c r="E25" s="15">
        <v>785.38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3"/>
      <c r="T25" s="13"/>
    </row>
    <row r="26" ht="16.5" customHeight="1" outlineLevel="1" spans="1:20">
      <c r="A26" s="100" t="s">
        <v>78</v>
      </c>
      <c r="B26" s="100" t="s">
        <v>79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3"/>
      <c r="T26" s="13"/>
    </row>
    <row r="27" ht="16.5" customHeight="1" outlineLevel="1" spans="1:20">
      <c r="A27" s="100" t="s">
        <v>80</v>
      </c>
      <c r="B27" s="100" t="s">
        <v>81</v>
      </c>
      <c r="C27" s="15">
        <v>31.763953</v>
      </c>
      <c r="D27" s="15">
        <v>31.763953</v>
      </c>
      <c r="E27" s="15">
        <v>31.763953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3"/>
      <c r="T27" s="13"/>
    </row>
    <row r="28" ht="16.5" customHeight="1" outlineLevel="1" spans="1:20">
      <c r="A28" s="100" t="s">
        <v>82</v>
      </c>
      <c r="B28" s="100" t="s">
        <v>83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3"/>
      <c r="T28" s="13"/>
    </row>
    <row r="29" ht="16.5" customHeight="1" outlineLevel="1" spans="1:20">
      <c r="A29" s="100" t="s">
        <v>84</v>
      </c>
      <c r="B29" s="100" t="s">
        <v>85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3"/>
      <c r="T29" s="13"/>
    </row>
    <row r="30" ht="12.75" customHeight="1" spans="1:20">
      <c r="A30" s="242" t="s">
        <v>29</v>
      </c>
      <c r="B30" s="243"/>
      <c r="C30" s="15">
        <v>2763.506712</v>
      </c>
      <c r="D30" s="15">
        <v>2763.506712</v>
      </c>
      <c r="E30" s="15">
        <v>2563.506712</v>
      </c>
      <c r="F30" s="15"/>
      <c r="G30" s="15"/>
      <c r="H30" s="15"/>
      <c r="I30" s="15">
        <v>200</v>
      </c>
      <c r="J30" s="15"/>
      <c r="K30" s="15"/>
      <c r="L30" s="15"/>
      <c r="M30" s="15"/>
      <c r="N30" s="15">
        <v>200</v>
      </c>
      <c r="O30" s="15"/>
      <c r="P30" s="15"/>
      <c r="Q30" s="15"/>
      <c r="R30" s="15"/>
      <c r="S30" s="15"/>
      <c r="T3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30:B3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A8" sqref="A8"/>
    </sheetView>
  </sheetViews>
  <sheetFormatPr defaultColWidth="9.14166666666667" defaultRowHeight="14.25" customHeight="1" outlineLevelCol="6"/>
  <cols>
    <col min="1" max="1" width="12.125" customWidth="1"/>
    <col min="2" max="2" width="20.125" customWidth="1"/>
    <col min="3" max="3" width="15.6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542</v>
      </c>
    </row>
    <row r="2" ht="27.75" customHeight="1" spans="1:7">
      <c r="A2" s="3" t="s">
        <v>543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"单位名称："&amp;"罗平县阿岗镇人民政府"</f>
        <v>单位名称：罗平县阿岗镇人民政府</v>
      </c>
      <c r="B3" s="5"/>
      <c r="C3" s="5"/>
      <c r="D3" s="5"/>
      <c r="E3" s="6"/>
      <c r="F3" s="6"/>
      <c r="G3" s="274" t="s">
        <v>2</v>
      </c>
    </row>
    <row r="4" ht="21.75" customHeight="1" spans="1:7">
      <c r="A4" s="8" t="s">
        <v>291</v>
      </c>
      <c r="B4" s="8" t="s">
        <v>424</v>
      </c>
      <c r="C4" s="8" t="s">
        <v>293</v>
      </c>
      <c r="D4" s="9" t="s">
        <v>544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545</v>
      </c>
      <c r="F5" s="9" t="s">
        <v>546</v>
      </c>
      <c r="G5" s="9" t="s">
        <v>547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45</v>
      </c>
      <c r="B8" s="14"/>
      <c r="C8" s="14"/>
      <c r="D8" s="14"/>
      <c r="E8" s="15">
        <v>98.36</v>
      </c>
      <c r="F8" s="15"/>
      <c r="G8" s="15"/>
    </row>
    <row r="9" ht="24.75" customHeight="1" spans="1:7">
      <c r="A9" s="14"/>
      <c r="B9" s="13" t="s">
        <v>548</v>
      </c>
      <c r="C9" s="13" t="s">
        <v>359</v>
      </c>
      <c r="D9" s="13" t="s">
        <v>549</v>
      </c>
      <c r="E9" s="15">
        <v>11</v>
      </c>
      <c r="F9" s="15"/>
      <c r="G9" s="15"/>
    </row>
    <row r="10" ht="24.75" customHeight="1" spans="1:7">
      <c r="A10" s="13"/>
      <c r="B10" s="13" t="s">
        <v>550</v>
      </c>
      <c r="C10" s="13" t="s">
        <v>361</v>
      </c>
      <c r="D10" s="13" t="s">
        <v>549</v>
      </c>
      <c r="E10" s="15">
        <v>87.36</v>
      </c>
      <c r="F10" s="15"/>
      <c r="G10" s="15"/>
    </row>
    <row r="11" ht="18.75" customHeight="1" spans="1:7">
      <c r="A11" s="16" t="s">
        <v>29</v>
      </c>
      <c r="B11" s="17" t="s">
        <v>551</v>
      </c>
      <c r="C11" s="17"/>
      <c r="D11" s="18"/>
      <c r="E11" s="15">
        <v>98.36</v>
      </c>
      <c r="F11" s="15"/>
      <c r="G11" s="15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53"/>
  <sheetViews>
    <sheetView showZeros="0" workbookViewId="0">
      <selection activeCell="B13" sqref="B13"/>
    </sheetView>
  </sheetViews>
  <sheetFormatPr defaultColWidth="9.14166666666667" defaultRowHeight="14.25" customHeight="1"/>
  <cols>
    <col min="1" max="1" width="12.5" customWidth="1"/>
    <col min="2" max="2" width="29.375" customWidth="1"/>
    <col min="3" max="3" width="9.375" customWidth="1"/>
    <col min="4" max="5" width="8.5" customWidth="1"/>
    <col min="6" max="7" width="13.5" customWidth="1"/>
    <col min="8" max="8" width="8.625" customWidth="1"/>
    <col min="9" max="9" width="9.625" customWidth="1"/>
    <col min="10" max="10" width="9.875" customWidth="1"/>
    <col min="11" max="11" width="9.75" customWidth="1"/>
    <col min="12" max="17" width="13.5" customWidth="1"/>
  </cols>
  <sheetData>
    <row r="1" ht="15.75" customHeight="1" spans="17:17">
      <c r="Q1" s="40" t="s">
        <v>86</v>
      </c>
    </row>
    <row r="2" ht="28.5" customHeight="1" spans="1:17">
      <c r="A2" s="3" t="s">
        <v>87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1" t="str">
        <f>"单位名称："&amp;"罗平县阿岗镇人民政府"</f>
        <v>单位名称：罗平县阿岗镇人民政府</v>
      </c>
      <c r="B3" s="212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68" t="s">
        <v>2</v>
      </c>
    </row>
    <row r="4" ht="17.25" customHeight="1" spans="1:17">
      <c r="A4" s="213" t="s">
        <v>88</v>
      </c>
      <c r="B4" s="214" t="s">
        <v>89</v>
      </c>
      <c r="C4" s="215" t="s">
        <v>29</v>
      </c>
      <c r="D4" s="216" t="s">
        <v>90</v>
      </c>
      <c r="E4" s="10"/>
      <c r="F4" s="216" t="s">
        <v>91</v>
      </c>
      <c r="G4" s="10"/>
      <c r="H4" s="217" t="s">
        <v>32</v>
      </c>
      <c r="I4" s="223" t="s">
        <v>33</v>
      </c>
      <c r="J4" s="214" t="s">
        <v>92</v>
      </c>
      <c r="K4" s="224" t="s">
        <v>34</v>
      </c>
      <c r="L4" s="216" t="s">
        <v>36</v>
      </c>
      <c r="M4" s="225"/>
      <c r="N4" s="225"/>
      <c r="O4" s="225"/>
      <c r="P4" s="225"/>
      <c r="Q4" s="229"/>
    </row>
    <row r="5" ht="26.25" customHeight="1" spans="1:17">
      <c r="A5" s="10"/>
      <c r="B5" s="218"/>
      <c r="C5" s="218"/>
      <c r="D5" s="218" t="s">
        <v>29</v>
      </c>
      <c r="E5" s="218" t="s">
        <v>93</v>
      </c>
      <c r="F5" s="218" t="s">
        <v>29</v>
      </c>
      <c r="G5" s="219" t="s">
        <v>93</v>
      </c>
      <c r="H5" s="218"/>
      <c r="I5" s="218"/>
      <c r="J5" s="218"/>
      <c r="K5" s="219"/>
      <c r="L5" s="218" t="s">
        <v>31</v>
      </c>
      <c r="M5" s="226" t="s">
        <v>94</v>
      </c>
      <c r="N5" s="226" t="s">
        <v>95</v>
      </c>
      <c r="O5" s="226" t="s">
        <v>96</v>
      </c>
      <c r="P5" s="226" t="s">
        <v>97</v>
      </c>
      <c r="Q5" s="226" t="s">
        <v>98</v>
      </c>
    </row>
    <row r="6" ht="16.5" customHeight="1" spans="1:17">
      <c r="A6" s="10">
        <v>1</v>
      </c>
      <c r="B6" s="218">
        <v>2</v>
      </c>
      <c r="C6" s="218">
        <v>3</v>
      </c>
      <c r="D6" s="218">
        <v>4</v>
      </c>
      <c r="E6" s="220">
        <v>5</v>
      </c>
      <c r="F6" s="221">
        <v>6</v>
      </c>
      <c r="G6" s="220">
        <v>7</v>
      </c>
      <c r="H6" s="221">
        <v>8</v>
      </c>
      <c r="I6" s="220">
        <v>9</v>
      </c>
      <c r="J6" s="220">
        <v>10</v>
      </c>
      <c r="K6" s="220">
        <v>11</v>
      </c>
      <c r="L6" s="220">
        <v>12</v>
      </c>
      <c r="M6" s="227">
        <v>13</v>
      </c>
      <c r="N6" s="228">
        <v>14</v>
      </c>
      <c r="O6" s="228">
        <v>15</v>
      </c>
      <c r="P6" s="228">
        <v>16</v>
      </c>
      <c r="Q6" s="228">
        <v>17</v>
      </c>
    </row>
    <row r="7" ht="19.5" customHeight="1" spans="1:17">
      <c r="A7" s="13" t="s">
        <v>99</v>
      </c>
      <c r="B7" s="13" t="s">
        <v>100</v>
      </c>
      <c r="C7" s="15">
        <v>804.704102</v>
      </c>
      <c r="D7" s="15">
        <v>604.704102</v>
      </c>
      <c r="E7" s="15">
        <v>604.704102</v>
      </c>
      <c r="F7" s="15">
        <v>200</v>
      </c>
      <c r="G7" s="15"/>
      <c r="H7" s="15">
        <v>604.704102</v>
      </c>
      <c r="I7" s="15"/>
      <c r="J7" s="15"/>
      <c r="K7" s="15"/>
      <c r="L7" s="15">
        <v>200</v>
      </c>
      <c r="M7" s="15"/>
      <c r="N7" s="15"/>
      <c r="O7" s="15"/>
      <c r="P7" s="15"/>
      <c r="Q7" s="15">
        <v>200</v>
      </c>
    </row>
    <row r="8" ht="19.5" customHeight="1" spans="1:17">
      <c r="A8" s="100" t="s">
        <v>101</v>
      </c>
      <c r="B8" s="100" t="s">
        <v>102</v>
      </c>
      <c r="C8" s="15">
        <v>8.52</v>
      </c>
      <c r="D8" s="15">
        <v>8.52</v>
      </c>
      <c r="E8" s="15">
        <v>8.52</v>
      </c>
      <c r="F8" s="15"/>
      <c r="G8" s="15"/>
      <c r="H8" s="15">
        <v>8.52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158" t="s">
        <v>103</v>
      </c>
      <c r="B9" s="158" t="s">
        <v>104</v>
      </c>
      <c r="C9" s="15">
        <v>8.52</v>
      </c>
      <c r="D9" s="15">
        <v>8.52</v>
      </c>
      <c r="E9" s="15">
        <v>8.52</v>
      </c>
      <c r="F9" s="15"/>
      <c r="G9" s="15"/>
      <c r="H9" s="15">
        <v>8.52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00" t="s">
        <v>105</v>
      </c>
      <c r="B10" s="100" t="s">
        <v>106</v>
      </c>
      <c r="C10" s="15">
        <v>672.593734</v>
      </c>
      <c r="D10" s="15">
        <v>472.593734</v>
      </c>
      <c r="E10" s="15">
        <v>472.593734</v>
      </c>
      <c r="F10" s="15">
        <v>200</v>
      </c>
      <c r="G10" s="15"/>
      <c r="H10" s="15">
        <v>472.593734</v>
      </c>
      <c r="I10" s="15"/>
      <c r="J10" s="15"/>
      <c r="K10" s="15"/>
      <c r="L10" s="15">
        <v>200</v>
      </c>
      <c r="M10" s="15"/>
      <c r="N10" s="15"/>
      <c r="O10" s="15"/>
      <c r="P10" s="15"/>
      <c r="Q10" s="15">
        <v>200</v>
      </c>
    </row>
    <row r="11" ht="19.5" customHeight="1" spans="1:17">
      <c r="A11" s="158" t="s">
        <v>107</v>
      </c>
      <c r="B11" s="158" t="s">
        <v>104</v>
      </c>
      <c r="C11" s="15">
        <v>672.593734</v>
      </c>
      <c r="D11" s="15">
        <v>472.593734</v>
      </c>
      <c r="E11" s="15">
        <v>472.593734</v>
      </c>
      <c r="F11" s="15">
        <v>200</v>
      </c>
      <c r="G11" s="15"/>
      <c r="H11" s="15">
        <v>472.593734</v>
      </c>
      <c r="I11" s="15"/>
      <c r="J11" s="15"/>
      <c r="K11" s="15"/>
      <c r="L11" s="15">
        <v>200</v>
      </c>
      <c r="M11" s="15"/>
      <c r="N11" s="15"/>
      <c r="O11" s="15"/>
      <c r="P11" s="15"/>
      <c r="Q11" s="15">
        <v>200</v>
      </c>
    </row>
    <row r="12" ht="19.5" customHeight="1" spans="1:17">
      <c r="A12" s="100" t="s">
        <v>108</v>
      </c>
      <c r="B12" s="100" t="s">
        <v>109</v>
      </c>
      <c r="C12" s="15">
        <v>123.590368</v>
      </c>
      <c r="D12" s="15">
        <v>123.590368</v>
      </c>
      <c r="E12" s="15">
        <v>123.590368</v>
      </c>
      <c r="F12" s="15"/>
      <c r="G12" s="15"/>
      <c r="H12" s="15">
        <v>123.590368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58" t="s">
        <v>110</v>
      </c>
      <c r="B13" s="158" t="s">
        <v>104</v>
      </c>
      <c r="C13" s="15">
        <v>123.590368</v>
      </c>
      <c r="D13" s="15">
        <v>123.590368</v>
      </c>
      <c r="E13" s="15">
        <v>123.590368</v>
      </c>
      <c r="F13" s="15"/>
      <c r="G13" s="15"/>
      <c r="H13" s="15">
        <v>123.590368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3" t="s">
        <v>111</v>
      </c>
      <c r="B14" s="13" t="s">
        <v>112</v>
      </c>
      <c r="C14" s="15">
        <v>94.735861</v>
      </c>
      <c r="D14" s="15">
        <v>94.735861</v>
      </c>
      <c r="E14" s="15">
        <v>94.735861</v>
      </c>
      <c r="F14" s="15"/>
      <c r="G14" s="15"/>
      <c r="H14" s="15">
        <v>94.735861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00" t="s">
        <v>113</v>
      </c>
      <c r="B15" s="100" t="s">
        <v>114</v>
      </c>
      <c r="C15" s="15">
        <v>94.735861</v>
      </c>
      <c r="D15" s="15">
        <v>94.735861</v>
      </c>
      <c r="E15" s="15">
        <v>94.735861</v>
      </c>
      <c r="F15" s="15"/>
      <c r="G15" s="15"/>
      <c r="H15" s="15">
        <v>94.735861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58" t="s">
        <v>115</v>
      </c>
      <c r="B16" s="158" t="s">
        <v>104</v>
      </c>
      <c r="C16" s="15">
        <v>94.735861</v>
      </c>
      <c r="D16" s="15">
        <v>94.735861</v>
      </c>
      <c r="E16" s="15">
        <v>94.735861</v>
      </c>
      <c r="F16" s="15"/>
      <c r="G16" s="15"/>
      <c r="H16" s="15">
        <v>94.735861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3" t="s">
        <v>116</v>
      </c>
      <c r="B17" s="13" t="s">
        <v>117</v>
      </c>
      <c r="C17" s="15">
        <v>343.042017</v>
      </c>
      <c r="D17" s="15">
        <v>343.042017</v>
      </c>
      <c r="E17" s="15">
        <v>343.042017</v>
      </c>
      <c r="F17" s="15"/>
      <c r="G17" s="15"/>
      <c r="H17" s="15">
        <v>343.042017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00" t="s">
        <v>118</v>
      </c>
      <c r="B18" s="100" t="s">
        <v>119</v>
      </c>
      <c r="C18" s="15">
        <v>42.783345</v>
      </c>
      <c r="D18" s="15">
        <v>42.783345</v>
      </c>
      <c r="E18" s="15">
        <v>42.783345</v>
      </c>
      <c r="F18" s="15"/>
      <c r="G18" s="15"/>
      <c r="H18" s="15">
        <v>42.783345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58" t="s">
        <v>120</v>
      </c>
      <c r="B19" s="158" t="s">
        <v>104</v>
      </c>
      <c r="C19" s="15">
        <v>42.783345</v>
      </c>
      <c r="D19" s="15">
        <v>42.783345</v>
      </c>
      <c r="E19" s="15">
        <v>42.783345</v>
      </c>
      <c r="F19" s="15"/>
      <c r="G19" s="15"/>
      <c r="H19" s="15">
        <v>42.783345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00" t="s">
        <v>121</v>
      </c>
      <c r="B20" s="100" t="s">
        <v>122</v>
      </c>
      <c r="C20" s="15">
        <v>281.458672</v>
      </c>
      <c r="D20" s="15">
        <v>281.458672</v>
      </c>
      <c r="E20" s="15">
        <v>281.458672</v>
      </c>
      <c r="F20" s="15"/>
      <c r="G20" s="15"/>
      <c r="H20" s="15">
        <v>281.458672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58" t="s">
        <v>123</v>
      </c>
      <c r="B21" s="158" t="s">
        <v>124</v>
      </c>
      <c r="C21" s="15">
        <v>53.8</v>
      </c>
      <c r="D21" s="15">
        <v>53.8</v>
      </c>
      <c r="E21" s="15">
        <v>53.8</v>
      </c>
      <c r="F21" s="15"/>
      <c r="G21" s="15"/>
      <c r="H21" s="15">
        <v>53.8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58" t="s">
        <v>125</v>
      </c>
      <c r="B22" s="158" t="s">
        <v>126</v>
      </c>
      <c r="C22" s="15">
        <v>151.772448</v>
      </c>
      <c r="D22" s="15">
        <v>151.772448</v>
      </c>
      <c r="E22" s="15">
        <v>151.772448</v>
      </c>
      <c r="F22" s="15"/>
      <c r="G22" s="15"/>
      <c r="H22" s="15">
        <v>151.772448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58" t="s">
        <v>127</v>
      </c>
      <c r="B23" s="158" t="s">
        <v>128</v>
      </c>
      <c r="C23" s="15">
        <v>75.886224</v>
      </c>
      <c r="D23" s="15">
        <v>75.886224</v>
      </c>
      <c r="E23" s="15">
        <v>75.886224</v>
      </c>
      <c r="F23" s="15"/>
      <c r="G23" s="15"/>
      <c r="H23" s="15">
        <v>75.886224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100" t="s">
        <v>129</v>
      </c>
      <c r="B24" s="100" t="s">
        <v>130</v>
      </c>
      <c r="C24" s="15">
        <v>11</v>
      </c>
      <c r="D24" s="15">
        <v>11</v>
      </c>
      <c r="E24" s="15">
        <v>11</v>
      </c>
      <c r="F24" s="15"/>
      <c r="G24" s="15"/>
      <c r="H24" s="15">
        <v>11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9.5" customHeight="1" spans="1:17">
      <c r="A25" s="158" t="s">
        <v>131</v>
      </c>
      <c r="B25" s="158" t="s">
        <v>132</v>
      </c>
      <c r="C25" s="15">
        <v>11</v>
      </c>
      <c r="D25" s="15">
        <v>11</v>
      </c>
      <c r="E25" s="15">
        <v>11</v>
      </c>
      <c r="F25" s="15"/>
      <c r="G25" s="15"/>
      <c r="H25" s="15">
        <v>11</v>
      </c>
      <c r="I25" s="15"/>
      <c r="J25" s="15"/>
      <c r="K25" s="15"/>
      <c r="L25" s="15"/>
      <c r="M25" s="15"/>
      <c r="N25" s="15"/>
      <c r="O25" s="15"/>
      <c r="P25" s="15"/>
      <c r="Q25" s="15"/>
    </row>
    <row r="26" ht="19.5" customHeight="1" spans="1:17">
      <c r="A26" s="100" t="s">
        <v>133</v>
      </c>
      <c r="B26" s="100" t="s">
        <v>134</v>
      </c>
      <c r="C26" s="15">
        <v>3.12</v>
      </c>
      <c r="D26" s="15">
        <v>3.12</v>
      </c>
      <c r="E26" s="15">
        <v>3.12</v>
      </c>
      <c r="F26" s="15"/>
      <c r="G26" s="15"/>
      <c r="H26" s="15">
        <v>3.12</v>
      </c>
      <c r="I26" s="15"/>
      <c r="J26" s="15"/>
      <c r="K26" s="15"/>
      <c r="L26" s="15"/>
      <c r="M26" s="15"/>
      <c r="N26" s="15"/>
      <c r="O26" s="15"/>
      <c r="P26" s="15"/>
      <c r="Q26" s="15"/>
    </row>
    <row r="27" ht="19.5" customHeight="1" spans="1:17">
      <c r="A27" s="158" t="s">
        <v>135</v>
      </c>
      <c r="B27" s="158" t="s">
        <v>136</v>
      </c>
      <c r="C27" s="15">
        <v>3.12</v>
      </c>
      <c r="D27" s="15">
        <v>3.12</v>
      </c>
      <c r="E27" s="15">
        <v>3.12</v>
      </c>
      <c r="F27" s="15"/>
      <c r="G27" s="15"/>
      <c r="H27" s="15">
        <v>3.12</v>
      </c>
      <c r="I27" s="15"/>
      <c r="J27" s="15"/>
      <c r="K27" s="15"/>
      <c r="L27" s="15"/>
      <c r="M27" s="15"/>
      <c r="N27" s="15"/>
      <c r="O27" s="15"/>
      <c r="P27" s="15"/>
      <c r="Q27" s="15"/>
    </row>
    <row r="28" ht="19.5" customHeight="1" spans="1:17">
      <c r="A28" s="100" t="s">
        <v>137</v>
      </c>
      <c r="B28" s="100" t="s">
        <v>138</v>
      </c>
      <c r="C28" s="15">
        <v>4.68</v>
      </c>
      <c r="D28" s="15">
        <v>4.68</v>
      </c>
      <c r="E28" s="15">
        <v>4.68</v>
      </c>
      <c r="F28" s="15"/>
      <c r="G28" s="15"/>
      <c r="H28" s="15">
        <v>4.68</v>
      </c>
      <c r="I28" s="15"/>
      <c r="J28" s="15"/>
      <c r="K28" s="15"/>
      <c r="L28" s="15"/>
      <c r="M28" s="15"/>
      <c r="N28" s="15"/>
      <c r="O28" s="15"/>
      <c r="P28" s="15"/>
      <c r="Q28" s="15"/>
    </row>
    <row r="29" ht="19.5" customHeight="1" spans="1:17">
      <c r="A29" s="158" t="s">
        <v>139</v>
      </c>
      <c r="B29" s="158" t="s">
        <v>104</v>
      </c>
      <c r="C29" s="15">
        <v>4.68</v>
      </c>
      <c r="D29" s="15">
        <v>4.68</v>
      </c>
      <c r="E29" s="15">
        <v>4.68</v>
      </c>
      <c r="F29" s="15"/>
      <c r="G29" s="15"/>
      <c r="H29" s="15">
        <v>4.68</v>
      </c>
      <c r="I29" s="15"/>
      <c r="J29" s="15"/>
      <c r="K29" s="15"/>
      <c r="L29" s="15"/>
      <c r="M29" s="15"/>
      <c r="N29" s="15"/>
      <c r="O29" s="15"/>
      <c r="P29" s="15"/>
      <c r="Q29" s="15"/>
    </row>
    <row r="30" ht="19.5" customHeight="1" spans="1:17">
      <c r="A30" s="13" t="s">
        <v>140</v>
      </c>
      <c r="B30" s="13" t="s">
        <v>141</v>
      </c>
      <c r="C30" s="15">
        <v>40.331436</v>
      </c>
      <c r="D30" s="15">
        <v>40.331436</v>
      </c>
      <c r="E30" s="15">
        <v>40.331436</v>
      </c>
      <c r="F30" s="15"/>
      <c r="G30" s="15"/>
      <c r="H30" s="15">
        <v>40.331436</v>
      </c>
      <c r="I30" s="15"/>
      <c r="J30" s="15"/>
      <c r="K30" s="15"/>
      <c r="L30" s="15"/>
      <c r="M30" s="15"/>
      <c r="N30" s="15"/>
      <c r="O30" s="15"/>
      <c r="P30" s="15"/>
      <c r="Q30" s="15"/>
    </row>
    <row r="31" ht="19.5" customHeight="1" spans="1:17">
      <c r="A31" s="100" t="s">
        <v>142</v>
      </c>
      <c r="B31" s="100" t="s">
        <v>143</v>
      </c>
      <c r="C31" s="15">
        <v>40.331436</v>
      </c>
      <c r="D31" s="15">
        <v>40.331436</v>
      </c>
      <c r="E31" s="15">
        <v>40.331436</v>
      </c>
      <c r="F31" s="15"/>
      <c r="G31" s="15"/>
      <c r="H31" s="15">
        <v>40.331436</v>
      </c>
      <c r="I31" s="15"/>
      <c r="J31" s="15"/>
      <c r="K31" s="15"/>
      <c r="L31" s="15"/>
      <c r="M31" s="15"/>
      <c r="N31" s="15"/>
      <c r="O31" s="15"/>
      <c r="P31" s="15"/>
      <c r="Q31" s="15"/>
    </row>
    <row r="32" ht="19.5" customHeight="1" spans="1:17">
      <c r="A32" s="158" t="s">
        <v>144</v>
      </c>
      <c r="B32" s="158" t="s">
        <v>145</v>
      </c>
      <c r="C32" s="15">
        <v>13.22252</v>
      </c>
      <c r="D32" s="15">
        <v>13.22252</v>
      </c>
      <c r="E32" s="15">
        <v>13.22252</v>
      </c>
      <c r="F32" s="15"/>
      <c r="G32" s="15"/>
      <c r="H32" s="15">
        <v>13.22252</v>
      </c>
      <c r="I32" s="15"/>
      <c r="J32" s="15"/>
      <c r="K32" s="15"/>
      <c r="L32" s="15"/>
      <c r="M32" s="15"/>
      <c r="N32" s="15"/>
      <c r="O32" s="15"/>
      <c r="P32" s="15"/>
      <c r="Q32" s="15"/>
    </row>
    <row r="33" ht="19.5" customHeight="1" spans="1:17">
      <c r="A33" s="158" t="s">
        <v>146</v>
      </c>
      <c r="B33" s="158" t="s">
        <v>147</v>
      </c>
      <c r="C33" s="15">
        <v>26.195481</v>
      </c>
      <c r="D33" s="15">
        <v>26.195481</v>
      </c>
      <c r="E33" s="15">
        <v>26.195481</v>
      </c>
      <c r="F33" s="15"/>
      <c r="G33" s="15"/>
      <c r="H33" s="15">
        <v>26.195481</v>
      </c>
      <c r="I33" s="15"/>
      <c r="J33" s="15"/>
      <c r="K33" s="15"/>
      <c r="L33" s="15"/>
      <c r="M33" s="15"/>
      <c r="N33" s="15"/>
      <c r="O33" s="15"/>
      <c r="P33" s="15"/>
      <c r="Q33" s="15"/>
    </row>
    <row r="34" ht="19.5" customHeight="1" spans="1:17">
      <c r="A34" s="158" t="s">
        <v>148</v>
      </c>
      <c r="B34" s="158" t="s">
        <v>149</v>
      </c>
      <c r="C34" s="15">
        <v>0.913435</v>
      </c>
      <c r="D34" s="15">
        <v>0.913435</v>
      </c>
      <c r="E34" s="15">
        <v>0.913435</v>
      </c>
      <c r="F34" s="15"/>
      <c r="G34" s="15"/>
      <c r="H34" s="15">
        <v>0.913435</v>
      </c>
      <c r="I34" s="15"/>
      <c r="J34" s="15"/>
      <c r="K34" s="15"/>
      <c r="L34" s="15"/>
      <c r="M34" s="15"/>
      <c r="N34" s="15"/>
      <c r="O34" s="15"/>
      <c r="P34" s="15"/>
      <c r="Q34" s="15"/>
    </row>
    <row r="35" ht="19.5" customHeight="1" spans="1:17">
      <c r="A35" s="13" t="s">
        <v>150</v>
      </c>
      <c r="B35" s="13" t="s">
        <v>151</v>
      </c>
      <c r="C35" s="15">
        <v>67.512321</v>
      </c>
      <c r="D35" s="15">
        <v>67.512321</v>
      </c>
      <c r="E35" s="15">
        <v>67.512321</v>
      </c>
      <c r="F35" s="15"/>
      <c r="G35" s="15"/>
      <c r="H35" s="15">
        <v>67.512321</v>
      </c>
      <c r="I35" s="15"/>
      <c r="J35" s="15"/>
      <c r="K35" s="15"/>
      <c r="L35" s="15"/>
      <c r="M35" s="15"/>
      <c r="N35" s="15"/>
      <c r="O35" s="15"/>
      <c r="P35" s="15"/>
      <c r="Q35" s="15"/>
    </row>
    <row r="36" ht="19.5" customHeight="1" spans="1:17">
      <c r="A36" s="100" t="s">
        <v>152</v>
      </c>
      <c r="B36" s="100" t="s">
        <v>153</v>
      </c>
      <c r="C36" s="15">
        <v>67.512321</v>
      </c>
      <c r="D36" s="15">
        <v>67.512321</v>
      </c>
      <c r="E36" s="15">
        <v>67.512321</v>
      </c>
      <c r="F36" s="15"/>
      <c r="G36" s="15"/>
      <c r="H36" s="15">
        <v>67.512321</v>
      </c>
      <c r="I36" s="15"/>
      <c r="J36" s="15"/>
      <c r="K36" s="15"/>
      <c r="L36" s="15"/>
      <c r="M36" s="15"/>
      <c r="N36" s="15"/>
      <c r="O36" s="15"/>
      <c r="P36" s="15"/>
      <c r="Q36" s="15"/>
    </row>
    <row r="37" ht="19.5" customHeight="1" spans="1:17">
      <c r="A37" s="158" t="s">
        <v>154</v>
      </c>
      <c r="B37" s="158" t="s">
        <v>104</v>
      </c>
      <c r="C37" s="15">
        <v>67.512321</v>
      </c>
      <c r="D37" s="15">
        <v>67.512321</v>
      </c>
      <c r="E37" s="15">
        <v>67.512321</v>
      </c>
      <c r="F37" s="15"/>
      <c r="G37" s="15"/>
      <c r="H37" s="15">
        <v>67.512321</v>
      </c>
      <c r="I37" s="15"/>
      <c r="J37" s="15"/>
      <c r="K37" s="15"/>
      <c r="L37" s="15"/>
      <c r="M37" s="15"/>
      <c r="N37" s="15"/>
      <c r="O37" s="15"/>
      <c r="P37" s="15"/>
      <c r="Q37" s="15"/>
    </row>
    <row r="38" ht="19.5" customHeight="1" spans="1:17">
      <c r="A38" s="13" t="s">
        <v>155</v>
      </c>
      <c r="B38" s="13" t="s">
        <v>156</v>
      </c>
      <c r="C38" s="15">
        <v>1280.098445</v>
      </c>
      <c r="D38" s="15">
        <v>1280.098445</v>
      </c>
      <c r="E38" s="15">
        <v>1280.098445</v>
      </c>
      <c r="F38" s="15"/>
      <c r="G38" s="15"/>
      <c r="H38" s="15">
        <v>1280.098445</v>
      </c>
      <c r="I38" s="15"/>
      <c r="J38" s="15"/>
      <c r="K38" s="15"/>
      <c r="L38" s="15"/>
      <c r="M38" s="15"/>
      <c r="N38" s="15"/>
      <c r="O38" s="15"/>
      <c r="P38" s="15"/>
      <c r="Q38" s="15"/>
    </row>
    <row r="39" ht="19.5" customHeight="1" spans="1:17">
      <c r="A39" s="100" t="s">
        <v>157</v>
      </c>
      <c r="B39" s="100" t="s">
        <v>158</v>
      </c>
      <c r="C39" s="15">
        <v>369.760908</v>
      </c>
      <c r="D39" s="15">
        <v>369.760908</v>
      </c>
      <c r="E39" s="15">
        <v>369.760908</v>
      </c>
      <c r="F39" s="15"/>
      <c r="G39" s="15"/>
      <c r="H39" s="15">
        <v>369.760908</v>
      </c>
      <c r="I39" s="15"/>
      <c r="J39" s="15"/>
      <c r="K39" s="15"/>
      <c r="L39" s="15"/>
      <c r="M39" s="15"/>
      <c r="N39" s="15"/>
      <c r="O39" s="15"/>
      <c r="P39" s="15"/>
      <c r="Q39" s="15"/>
    </row>
    <row r="40" ht="19.5" customHeight="1" spans="1:17">
      <c r="A40" s="158" t="s">
        <v>159</v>
      </c>
      <c r="B40" s="158" t="s">
        <v>104</v>
      </c>
      <c r="C40" s="15">
        <v>369.760908</v>
      </c>
      <c r="D40" s="15">
        <v>369.760908</v>
      </c>
      <c r="E40" s="15">
        <v>369.760908</v>
      </c>
      <c r="F40" s="15"/>
      <c r="G40" s="15"/>
      <c r="H40" s="15">
        <v>369.760908</v>
      </c>
      <c r="I40" s="15"/>
      <c r="J40" s="15"/>
      <c r="K40" s="15"/>
      <c r="L40" s="15"/>
      <c r="M40" s="15"/>
      <c r="N40" s="15"/>
      <c r="O40" s="15"/>
      <c r="P40" s="15"/>
      <c r="Q40" s="15"/>
    </row>
    <row r="41" ht="19.5" customHeight="1" spans="1:17">
      <c r="A41" s="100" t="s">
        <v>160</v>
      </c>
      <c r="B41" s="100" t="s">
        <v>161</v>
      </c>
      <c r="C41" s="15">
        <v>75.61172</v>
      </c>
      <c r="D41" s="15">
        <v>75.61172</v>
      </c>
      <c r="E41" s="15">
        <v>75.61172</v>
      </c>
      <c r="F41" s="15"/>
      <c r="G41" s="15"/>
      <c r="H41" s="15">
        <v>75.61172</v>
      </c>
      <c r="I41" s="15"/>
      <c r="J41" s="15"/>
      <c r="K41" s="15"/>
      <c r="L41" s="15"/>
      <c r="M41" s="15"/>
      <c r="N41" s="15"/>
      <c r="O41" s="15"/>
      <c r="P41" s="15"/>
      <c r="Q41" s="15"/>
    </row>
    <row r="42" ht="19.5" customHeight="1" spans="1:17">
      <c r="A42" s="158" t="s">
        <v>162</v>
      </c>
      <c r="B42" s="158" t="s">
        <v>104</v>
      </c>
      <c r="C42" s="15">
        <v>75.61172</v>
      </c>
      <c r="D42" s="15">
        <v>75.61172</v>
      </c>
      <c r="E42" s="15">
        <v>75.61172</v>
      </c>
      <c r="F42" s="15"/>
      <c r="G42" s="15"/>
      <c r="H42" s="15">
        <v>75.61172</v>
      </c>
      <c r="I42" s="15"/>
      <c r="J42" s="15"/>
      <c r="K42" s="15"/>
      <c r="L42" s="15"/>
      <c r="M42" s="15"/>
      <c r="N42" s="15"/>
      <c r="O42" s="15"/>
      <c r="P42" s="15"/>
      <c r="Q42" s="15"/>
    </row>
    <row r="43" ht="19.5" customHeight="1" spans="1:17">
      <c r="A43" s="100" t="s">
        <v>163</v>
      </c>
      <c r="B43" s="100" t="s">
        <v>164</v>
      </c>
      <c r="C43" s="15">
        <v>49.345817</v>
      </c>
      <c r="D43" s="15">
        <v>49.345817</v>
      </c>
      <c r="E43" s="15">
        <v>49.345817</v>
      </c>
      <c r="F43" s="15"/>
      <c r="G43" s="15"/>
      <c r="H43" s="15">
        <v>49.345817</v>
      </c>
      <c r="I43" s="15"/>
      <c r="J43" s="15"/>
      <c r="K43" s="15"/>
      <c r="L43" s="15"/>
      <c r="M43" s="15"/>
      <c r="N43" s="15"/>
      <c r="O43" s="15"/>
      <c r="P43" s="15"/>
      <c r="Q43" s="15"/>
    </row>
    <row r="44" ht="19.5" customHeight="1" spans="1:17">
      <c r="A44" s="158" t="s">
        <v>165</v>
      </c>
      <c r="B44" s="158" t="s">
        <v>104</v>
      </c>
      <c r="C44" s="15">
        <v>49.345817</v>
      </c>
      <c r="D44" s="15">
        <v>49.345817</v>
      </c>
      <c r="E44" s="15">
        <v>49.345817</v>
      </c>
      <c r="F44" s="15"/>
      <c r="G44" s="15"/>
      <c r="H44" s="15">
        <v>49.345817</v>
      </c>
      <c r="I44" s="15"/>
      <c r="J44" s="15"/>
      <c r="K44" s="15"/>
      <c r="L44" s="15"/>
      <c r="M44" s="15"/>
      <c r="N44" s="15"/>
      <c r="O44" s="15"/>
      <c r="P44" s="15"/>
      <c r="Q44" s="15"/>
    </row>
    <row r="45" ht="19.5" customHeight="1" spans="1:17">
      <c r="A45" s="100" t="s">
        <v>166</v>
      </c>
      <c r="B45" s="100" t="s">
        <v>167</v>
      </c>
      <c r="C45" s="15">
        <v>785.38</v>
      </c>
      <c r="D45" s="15">
        <v>785.38</v>
      </c>
      <c r="E45" s="15">
        <v>785.38</v>
      </c>
      <c r="F45" s="15"/>
      <c r="G45" s="15"/>
      <c r="H45" s="15">
        <v>785.38</v>
      </c>
      <c r="I45" s="15"/>
      <c r="J45" s="15"/>
      <c r="K45" s="15"/>
      <c r="L45" s="15"/>
      <c r="M45" s="15"/>
      <c r="N45" s="15"/>
      <c r="O45" s="15"/>
      <c r="P45" s="15"/>
      <c r="Q45" s="15"/>
    </row>
    <row r="46" ht="19.5" customHeight="1" spans="1:17">
      <c r="A46" s="158" t="s">
        <v>168</v>
      </c>
      <c r="B46" s="158" t="s">
        <v>169</v>
      </c>
      <c r="C46" s="15">
        <v>785.38</v>
      </c>
      <c r="D46" s="15">
        <v>785.38</v>
      </c>
      <c r="E46" s="15">
        <v>785.38</v>
      </c>
      <c r="F46" s="15"/>
      <c r="G46" s="15"/>
      <c r="H46" s="15">
        <v>785.38</v>
      </c>
      <c r="I46" s="15"/>
      <c r="J46" s="15"/>
      <c r="K46" s="15"/>
      <c r="L46" s="15"/>
      <c r="M46" s="15"/>
      <c r="N46" s="15"/>
      <c r="O46" s="15"/>
      <c r="P46" s="15"/>
      <c r="Q46" s="15"/>
    </row>
    <row r="47" ht="19.5" customHeight="1" spans="1:17">
      <c r="A47" s="13" t="s">
        <v>170</v>
      </c>
      <c r="B47" s="13" t="s">
        <v>171</v>
      </c>
      <c r="C47" s="15">
        <v>109.612152</v>
      </c>
      <c r="D47" s="15">
        <v>109.612152</v>
      </c>
      <c r="E47" s="15">
        <v>109.612152</v>
      </c>
      <c r="F47" s="15"/>
      <c r="G47" s="15"/>
      <c r="H47" s="15">
        <v>109.612152</v>
      </c>
      <c r="I47" s="15"/>
      <c r="J47" s="15"/>
      <c r="K47" s="15"/>
      <c r="L47" s="15"/>
      <c r="M47" s="15"/>
      <c r="N47" s="15"/>
      <c r="O47" s="15"/>
      <c r="P47" s="15"/>
      <c r="Q47" s="15"/>
    </row>
    <row r="48" ht="19.5" customHeight="1" spans="1:17">
      <c r="A48" s="100" t="s">
        <v>172</v>
      </c>
      <c r="B48" s="100" t="s">
        <v>173</v>
      </c>
      <c r="C48" s="15">
        <v>109.612152</v>
      </c>
      <c r="D48" s="15">
        <v>109.612152</v>
      </c>
      <c r="E48" s="15">
        <v>109.612152</v>
      </c>
      <c r="F48" s="15"/>
      <c r="G48" s="15"/>
      <c r="H48" s="15">
        <v>109.612152</v>
      </c>
      <c r="I48" s="15"/>
      <c r="J48" s="15"/>
      <c r="K48" s="15"/>
      <c r="L48" s="15"/>
      <c r="M48" s="15"/>
      <c r="N48" s="15"/>
      <c r="O48" s="15"/>
      <c r="P48" s="15"/>
      <c r="Q48" s="15"/>
    </row>
    <row r="49" ht="19.5" customHeight="1" spans="1:17">
      <c r="A49" s="158" t="s">
        <v>174</v>
      </c>
      <c r="B49" s="158" t="s">
        <v>175</v>
      </c>
      <c r="C49" s="15">
        <v>109.612152</v>
      </c>
      <c r="D49" s="15">
        <v>109.612152</v>
      </c>
      <c r="E49" s="15">
        <v>109.612152</v>
      </c>
      <c r="F49" s="15"/>
      <c r="G49" s="15"/>
      <c r="H49" s="15">
        <v>109.612152</v>
      </c>
      <c r="I49" s="15"/>
      <c r="J49" s="15"/>
      <c r="K49" s="15"/>
      <c r="L49" s="15"/>
      <c r="M49" s="15"/>
      <c r="N49" s="15"/>
      <c r="O49" s="15"/>
      <c r="P49" s="15"/>
      <c r="Q49" s="15"/>
    </row>
    <row r="50" ht="19.5" customHeight="1" spans="1:17">
      <c r="A50" s="13" t="s">
        <v>176</v>
      </c>
      <c r="B50" s="13" t="s">
        <v>177</v>
      </c>
      <c r="C50" s="15">
        <v>23.470378</v>
      </c>
      <c r="D50" s="15">
        <v>23.470378</v>
      </c>
      <c r="E50" s="15">
        <v>23.470378</v>
      </c>
      <c r="F50" s="15"/>
      <c r="G50" s="15"/>
      <c r="H50" s="15">
        <v>23.470378</v>
      </c>
      <c r="I50" s="15"/>
      <c r="J50" s="15"/>
      <c r="K50" s="15"/>
      <c r="L50" s="15"/>
      <c r="M50" s="15"/>
      <c r="N50" s="15"/>
      <c r="O50" s="15"/>
      <c r="P50" s="15"/>
      <c r="Q50" s="15"/>
    </row>
    <row r="51" ht="19.5" customHeight="1" spans="1:17">
      <c r="A51" s="100" t="s">
        <v>178</v>
      </c>
      <c r="B51" s="100" t="s">
        <v>179</v>
      </c>
      <c r="C51" s="15">
        <v>23.470378</v>
      </c>
      <c r="D51" s="15">
        <v>23.470378</v>
      </c>
      <c r="E51" s="15">
        <v>23.470378</v>
      </c>
      <c r="F51" s="15"/>
      <c r="G51" s="15"/>
      <c r="H51" s="15">
        <v>23.470378</v>
      </c>
      <c r="I51" s="15"/>
      <c r="J51" s="15"/>
      <c r="K51" s="15"/>
      <c r="L51" s="15"/>
      <c r="M51" s="15"/>
      <c r="N51" s="15"/>
      <c r="O51" s="15"/>
      <c r="P51" s="15"/>
      <c r="Q51" s="15"/>
    </row>
    <row r="52" ht="19.5" customHeight="1" spans="1:17">
      <c r="A52" s="158" t="s">
        <v>180</v>
      </c>
      <c r="B52" s="158" t="s">
        <v>104</v>
      </c>
      <c r="C52" s="15">
        <v>23.470378</v>
      </c>
      <c r="D52" s="15">
        <v>23.470378</v>
      </c>
      <c r="E52" s="15">
        <v>23.470378</v>
      </c>
      <c r="F52" s="15"/>
      <c r="G52" s="15"/>
      <c r="H52" s="15">
        <v>23.470378</v>
      </c>
      <c r="I52" s="15"/>
      <c r="J52" s="15"/>
      <c r="K52" s="15"/>
      <c r="L52" s="15"/>
      <c r="M52" s="15"/>
      <c r="N52" s="15"/>
      <c r="O52" s="15"/>
      <c r="P52" s="15"/>
      <c r="Q52" s="15"/>
    </row>
    <row r="53" ht="17.25" customHeight="1" spans="1:17">
      <c r="A53" s="222" t="s">
        <v>181</v>
      </c>
      <c r="B53" s="223" t="s">
        <v>181</v>
      </c>
      <c r="C53" s="15">
        <v>2763.506712</v>
      </c>
      <c r="D53" s="15">
        <v>2563.506712</v>
      </c>
      <c r="E53" s="15">
        <v>2563.506712</v>
      </c>
      <c r="F53" s="15">
        <v>200</v>
      </c>
      <c r="G53" s="15"/>
      <c r="H53" s="15">
        <v>2563.506712</v>
      </c>
      <c r="I53" s="15"/>
      <c r="J53" s="15"/>
      <c r="K53" s="15"/>
      <c r="L53" s="15">
        <v>200</v>
      </c>
      <c r="M53" s="15"/>
      <c r="N53" s="15"/>
      <c r="O53" s="15"/>
      <c r="P53" s="15"/>
      <c r="Q53" s="15">
        <v>200</v>
      </c>
    </row>
  </sheetData>
  <mergeCells count="13">
    <mergeCell ref="A2:Q2"/>
    <mergeCell ref="A3:N3"/>
    <mergeCell ref="D4:E4"/>
    <mergeCell ref="F4:G4"/>
    <mergeCell ref="L4:Q4"/>
    <mergeCell ref="A53:B53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7"/>
  <sheetViews>
    <sheetView showZeros="0" workbookViewId="0">
      <selection activeCell="A8" sqref="A8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193"/>
      <c r="C1" s="204"/>
      <c r="D1" s="146" t="s">
        <v>182</v>
      </c>
    </row>
    <row r="2" ht="31.5" customHeight="1" spans="1:4">
      <c r="A2" s="49" t="s">
        <v>183</v>
      </c>
      <c r="B2" s="205"/>
      <c r="C2" s="204"/>
      <c r="D2" s="205"/>
    </row>
    <row r="3" ht="17.25" customHeight="1" spans="1:4">
      <c r="A3" s="109" t="str">
        <f>"单位名称："&amp;"罗平县阿岗镇人民政府"</f>
        <v>单位名称：罗平县阿岗镇人民政府</v>
      </c>
      <c r="B3" s="206"/>
      <c r="C3" s="204"/>
      <c r="D3" s="269" t="s">
        <v>2</v>
      </c>
    </row>
    <row r="4" ht="19.5" customHeight="1" spans="1:4">
      <c r="A4" s="10" t="s">
        <v>3</v>
      </c>
      <c r="B4" s="10"/>
      <c r="C4" s="207" t="s">
        <v>4</v>
      </c>
      <c r="D4" s="176"/>
    </row>
    <row r="5" ht="21.75" customHeight="1" spans="1:4">
      <c r="A5" s="10" t="s">
        <v>5</v>
      </c>
      <c r="B5" s="208" t="s">
        <v>6</v>
      </c>
      <c r="C5" s="209" t="s">
        <v>184</v>
      </c>
      <c r="D5" s="208" t="s">
        <v>6</v>
      </c>
    </row>
    <row r="6" ht="17.25" customHeight="1" spans="1:4">
      <c r="A6" s="10"/>
      <c r="B6" s="210"/>
      <c r="C6" s="209"/>
      <c r="D6" s="210"/>
    </row>
    <row r="7" ht="17.25" customHeight="1" spans="1:4">
      <c r="A7" s="13" t="s">
        <v>185</v>
      </c>
      <c r="B7" s="15">
        <v>2563.506712</v>
      </c>
      <c r="C7" s="13" t="s">
        <v>186</v>
      </c>
      <c r="D7" s="15">
        <v>2563.506712</v>
      </c>
    </row>
    <row r="8" ht="17.25" customHeight="1" spans="1:4">
      <c r="A8" s="13" t="s">
        <v>187</v>
      </c>
      <c r="B8" s="15">
        <v>2563.506712</v>
      </c>
      <c r="C8" s="13" t="str">
        <f>"(一)"&amp;"一般公共服务支出"</f>
        <v>(一)一般公共服务支出</v>
      </c>
      <c r="D8" s="15">
        <v>604.704102</v>
      </c>
    </row>
    <row r="9" ht="17.25" customHeight="1" spans="1:4">
      <c r="A9" s="13" t="s">
        <v>188</v>
      </c>
      <c r="B9" s="15"/>
      <c r="C9" s="13" t="str">
        <f>"(二)"&amp;"文化旅游体育与传媒支出"</f>
        <v>(二)文化旅游体育与传媒支出</v>
      </c>
      <c r="D9" s="15">
        <v>94.735861</v>
      </c>
    </row>
    <row r="10" ht="17.25" customHeight="1" spans="1:4">
      <c r="A10" s="13" t="s">
        <v>189</v>
      </c>
      <c r="B10" s="15"/>
      <c r="C10" s="13" t="str">
        <f>"(三)"&amp;"社会保障和就业支出"</f>
        <v>(三)社会保障和就业支出</v>
      </c>
      <c r="D10" s="15">
        <v>343.042017</v>
      </c>
    </row>
    <row r="11" ht="17.25" customHeight="1" spans="1:4">
      <c r="A11" s="13" t="s">
        <v>190</v>
      </c>
      <c r="B11" s="15"/>
      <c r="C11" s="13" t="str">
        <f>"(四)"&amp;"卫生健康支出"</f>
        <v>(四)卫生健康支出</v>
      </c>
      <c r="D11" s="15">
        <v>40.331436</v>
      </c>
    </row>
    <row r="12" ht="17.25" customHeight="1" spans="1:4">
      <c r="A12" s="13" t="s">
        <v>187</v>
      </c>
      <c r="B12" s="15"/>
      <c r="C12" s="13" t="str">
        <f>"(五)"&amp;"城乡社区支出"</f>
        <v>(五)城乡社区支出</v>
      </c>
      <c r="D12" s="15">
        <v>67.512321</v>
      </c>
    </row>
    <row r="13" ht="17.25" customHeight="1" spans="1:4">
      <c r="A13" s="13" t="s">
        <v>188</v>
      </c>
      <c r="B13" s="15"/>
      <c r="C13" s="13" t="str">
        <f>"(六)"&amp;"农林水支出"</f>
        <v>(六)农林水支出</v>
      </c>
      <c r="D13" s="15">
        <v>1280.098445</v>
      </c>
    </row>
    <row r="14" ht="17.25" customHeight="1" spans="1:4">
      <c r="A14" s="13" t="s">
        <v>189</v>
      </c>
      <c r="B14" s="15"/>
      <c r="C14" s="13" t="str">
        <f>"(七)"&amp;"住房保障支出"</f>
        <v>(七)住房保障支出</v>
      </c>
      <c r="D14" s="15">
        <v>109.612152</v>
      </c>
    </row>
    <row r="15" ht="17.25" customHeight="1" spans="1:4">
      <c r="A15" s="13"/>
      <c r="B15" s="13"/>
      <c r="C15" s="13" t="str">
        <f>"(八)"&amp;"灾害防治及应急管理支出"</f>
        <v>(八)灾害防治及应急管理支出</v>
      </c>
      <c r="D15" s="15">
        <v>23.470378</v>
      </c>
    </row>
    <row r="16" customHeight="1" spans="1:4">
      <c r="A16" s="13"/>
      <c r="B16" s="15"/>
      <c r="C16" s="13" t="s">
        <v>191</v>
      </c>
      <c r="D16" s="15"/>
    </row>
    <row r="17" ht="17.25" customHeight="1" spans="1:4">
      <c r="A17" s="209" t="s">
        <v>192</v>
      </c>
      <c r="B17" s="15">
        <v>2563.506712</v>
      </c>
      <c r="C17" s="209" t="s">
        <v>23</v>
      </c>
      <c r="D17" s="15">
        <v>2563.506712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53"/>
  <sheetViews>
    <sheetView showZeros="0" workbookViewId="0">
      <selection activeCell="A9" sqref="A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197"/>
      <c r="F1" s="54"/>
      <c r="G1" s="40" t="s">
        <v>193</v>
      </c>
    </row>
    <row r="2" ht="39" customHeight="1" spans="1:7">
      <c r="A2" s="108" t="s">
        <v>194</v>
      </c>
      <c r="B2" s="108"/>
      <c r="C2" s="108"/>
      <c r="D2" s="108"/>
      <c r="E2" s="108"/>
      <c r="F2" s="108"/>
      <c r="G2" s="108"/>
    </row>
    <row r="3" ht="18" customHeight="1" spans="1:7">
      <c r="A3" s="4" t="str">
        <f>"单位名称："&amp;"罗平县阿岗镇人民政府"</f>
        <v>单位名称：罗平县阿岗镇人民政府</v>
      </c>
      <c r="F3" s="104"/>
      <c r="G3" s="269" t="s">
        <v>2</v>
      </c>
    </row>
    <row r="4" ht="20.25" customHeight="1" spans="1:7">
      <c r="A4" s="198" t="s">
        <v>195</v>
      </c>
      <c r="B4" s="199"/>
      <c r="C4" s="65" t="s">
        <v>29</v>
      </c>
      <c r="D4" s="200" t="s">
        <v>90</v>
      </c>
      <c r="E4" s="10"/>
      <c r="F4" s="10"/>
      <c r="G4" s="10" t="s">
        <v>91</v>
      </c>
    </row>
    <row r="5" ht="20.25" customHeight="1" spans="1:7">
      <c r="A5" s="201" t="s">
        <v>88</v>
      </c>
      <c r="B5" s="201" t="s">
        <v>89</v>
      </c>
      <c r="C5" s="10"/>
      <c r="D5" s="64" t="s">
        <v>31</v>
      </c>
      <c r="E5" s="64" t="s">
        <v>196</v>
      </c>
      <c r="F5" s="64" t="s">
        <v>197</v>
      </c>
      <c r="G5" s="10"/>
    </row>
    <row r="6" ht="13.5" customHeight="1" spans="1:7">
      <c r="A6" s="201" t="s">
        <v>198</v>
      </c>
      <c r="B6" s="201" t="s">
        <v>199</v>
      </c>
      <c r="C6" s="201" t="s">
        <v>200</v>
      </c>
      <c r="D6" s="114" t="s">
        <v>201</v>
      </c>
      <c r="E6" s="114" t="s">
        <v>202</v>
      </c>
      <c r="F6" s="114" t="s">
        <v>203</v>
      </c>
      <c r="G6" s="163">
        <v>7</v>
      </c>
    </row>
    <row r="7" ht="18" customHeight="1" spans="1:7">
      <c r="A7" s="13" t="s">
        <v>99</v>
      </c>
      <c r="B7" s="13" t="s">
        <v>100</v>
      </c>
      <c r="C7" s="15">
        <v>604.704102</v>
      </c>
      <c r="D7" s="15">
        <v>604.704102</v>
      </c>
      <c r="E7" s="15">
        <v>520.7319</v>
      </c>
      <c r="F7" s="15">
        <v>83.972202</v>
      </c>
      <c r="G7" s="15"/>
    </row>
    <row r="8" ht="18" customHeight="1" spans="1:7">
      <c r="A8" s="100" t="s">
        <v>101</v>
      </c>
      <c r="B8" s="100" t="s">
        <v>102</v>
      </c>
      <c r="C8" s="15">
        <v>8.52</v>
      </c>
      <c r="D8" s="15">
        <v>8.52</v>
      </c>
      <c r="E8" s="15">
        <v>8.52</v>
      </c>
      <c r="F8" s="15"/>
      <c r="G8" s="15"/>
    </row>
    <row r="9" ht="18" customHeight="1" spans="1:7">
      <c r="A9" s="158" t="s">
        <v>103</v>
      </c>
      <c r="B9" s="158" t="s">
        <v>104</v>
      </c>
      <c r="C9" s="15">
        <v>8.52</v>
      </c>
      <c r="D9" s="15">
        <v>8.52</v>
      </c>
      <c r="E9" s="15">
        <v>8.52</v>
      </c>
      <c r="F9" s="15"/>
      <c r="G9" s="15"/>
    </row>
    <row r="10" ht="18" customHeight="1" spans="1:7">
      <c r="A10" s="100" t="s">
        <v>105</v>
      </c>
      <c r="B10" s="100" t="s">
        <v>106</v>
      </c>
      <c r="C10" s="15">
        <v>472.593734</v>
      </c>
      <c r="D10" s="15">
        <v>472.593734</v>
      </c>
      <c r="E10" s="15">
        <v>399.6199</v>
      </c>
      <c r="F10" s="15">
        <v>72.973834</v>
      </c>
      <c r="G10" s="15"/>
    </row>
    <row r="11" ht="18" customHeight="1" spans="1:7">
      <c r="A11" s="158" t="s">
        <v>107</v>
      </c>
      <c r="B11" s="158" t="s">
        <v>104</v>
      </c>
      <c r="C11" s="15">
        <v>472.593734</v>
      </c>
      <c r="D11" s="15">
        <v>472.593734</v>
      </c>
      <c r="E11" s="15">
        <v>399.6199</v>
      </c>
      <c r="F11" s="15">
        <v>72.973834</v>
      </c>
      <c r="G11" s="15"/>
    </row>
    <row r="12" ht="18" customHeight="1" spans="1:7">
      <c r="A12" s="100" t="s">
        <v>108</v>
      </c>
      <c r="B12" s="100" t="s">
        <v>109</v>
      </c>
      <c r="C12" s="15">
        <v>123.590368</v>
      </c>
      <c r="D12" s="15">
        <v>123.590368</v>
      </c>
      <c r="E12" s="15">
        <v>112.592</v>
      </c>
      <c r="F12" s="15">
        <v>10.998368</v>
      </c>
      <c r="G12" s="15"/>
    </row>
    <row r="13" ht="18" customHeight="1" spans="1:7">
      <c r="A13" s="158" t="s">
        <v>110</v>
      </c>
      <c r="B13" s="158" t="s">
        <v>104</v>
      </c>
      <c r="C13" s="15">
        <v>123.590368</v>
      </c>
      <c r="D13" s="15">
        <v>123.590368</v>
      </c>
      <c r="E13" s="15">
        <v>112.592</v>
      </c>
      <c r="F13" s="15">
        <v>10.998368</v>
      </c>
      <c r="G13" s="15"/>
    </row>
    <row r="14" ht="18" customHeight="1" spans="1:7">
      <c r="A14" s="13" t="s">
        <v>111</v>
      </c>
      <c r="B14" s="13" t="s">
        <v>112</v>
      </c>
      <c r="C14" s="15">
        <v>94.735861</v>
      </c>
      <c r="D14" s="15">
        <v>94.735861</v>
      </c>
      <c r="E14" s="15">
        <v>85.7416</v>
      </c>
      <c r="F14" s="15">
        <v>8.994261</v>
      </c>
      <c r="G14" s="15"/>
    </row>
    <row r="15" ht="18" customHeight="1" spans="1:7">
      <c r="A15" s="100" t="s">
        <v>113</v>
      </c>
      <c r="B15" s="100" t="s">
        <v>114</v>
      </c>
      <c r="C15" s="15">
        <v>94.735861</v>
      </c>
      <c r="D15" s="15">
        <v>94.735861</v>
      </c>
      <c r="E15" s="15">
        <v>85.7416</v>
      </c>
      <c r="F15" s="15">
        <v>8.994261</v>
      </c>
      <c r="G15" s="15"/>
    </row>
    <row r="16" ht="18" customHeight="1" spans="1:7">
      <c r="A16" s="158" t="s">
        <v>115</v>
      </c>
      <c r="B16" s="158" t="s">
        <v>104</v>
      </c>
      <c r="C16" s="15">
        <v>94.735861</v>
      </c>
      <c r="D16" s="15">
        <v>94.735861</v>
      </c>
      <c r="E16" s="15">
        <v>85.7416</v>
      </c>
      <c r="F16" s="15">
        <v>8.994261</v>
      </c>
      <c r="G16" s="15"/>
    </row>
    <row r="17" ht="18" customHeight="1" spans="1:7">
      <c r="A17" s="13" t="s">
        <v>116</v>
      </c>
      <c r="B17" s="13" t="s">
        <v>117</v>
      </c>
      <c r="C17" s="15">
        <v>343.042017</v>
      </c>
      <c r="D17" s="15">
        <v>343.042017</v>
      </c>
      <c r="E17" s="15">
        <v>337.709972</v>
      </c>
      <c r="F17" s="15">
        <v>5.332045</v>
      </c>
      <c r="G17" s="15"/>
    </row>
    <row r="18" ht="18" customHeight="1" spans="1:7">
      <c r="A18" s="100" t="s">
        <v>118</v>
      </c>
      <c r="B18" s="100" t="s">
        <v>119</v>
      </c>
      <c r="C18" s="15">
        <v>42.783345</v>
      </c>
      <c r="D18" s="15">
        <v>42.783345</v>
      </c>
      <c r="E18" s="15">
        <v>38.4513</v>
      </c>
      <c r="F18" s="15">
        <v>4.332045</v>
      </c>
      <c r="G18" s="15"/>
    </row>
    <row r="19" ht="18" customHeight="1" spans="1:7">
      <c r="A19" s="158" t="s">
        <v>120</v>
      </c>
      <c r="B19" s="158" t="s">
        <v>104</v>
      </c>
      <c r="C19" s="15">
        <v>42.783345</v>
      </c>
      <c r="D19" s="15">
        <v>42.783345</v>
      </c>
      <c r="E19" s="15">
        <v>38.4513</v>
      </c>
      <c r="F19" s="15">
        <v>4.332045</v>
      </c>
      <c r="G19" s="15"/>
    </row>
    <row r="20" ht="18" customHeight="1" spans="1:7">
      <c r="A20" s="100" t="s">
        <v>121</v>
      </c>
      <c r="B20" s="100" t="s">
        <v>122</v>
      </c>
      <c r="C20" s="15">
        <v>281.458672</v>
      </c>
      <c r="D20" s="15">
        <v>281.458672</v>
      </c>
      <c r="E20" s="15">
        <v>280.458672</v>
      </c>
      <c r="F20" s="15">
        <v>1</v>
      </c>
      <c r="G20" s="15"/>
    </row>
    <row r="21" ht="18" customHeight="1" spans="1:7">
      <c r="A21" s="158" t="s">
        <v>123</v>
      </c>
      <c r="B21" s="158" t="s">
        <v>124</v>
      </c>
      <c r="C21" s="15">
        <v>53.8</v>
      </c>
      <c r="D21" s="15">
        <v>53.8</v>
      </c>
      <c r="E21" s="15">
        <v>52.8</v>
      </c>
      <c r="F21" s="15">
        <v>1</v>
      </c>
      <c r="G21" s="15"/>
    </row>
    <row r="22" ht="18" customHeight="1" spans="1:7">
      <c r="A22" s="158" t="s">
        <v>125</v>
      </c>
      <c r="B22" s="158" t="s">
        <v>126</v>
      </c>
      <c r="C22" s="15">
        <v>151.772448</v>
      </c>
      <c r="D22" s="15">
        <v>151.772448</v>
      </c>
      <c r="E22" s="15">
        <v>151.772448</v>
      </c>
      <c r="F22" s="15"/>
      <c r="G22" s="15"/>
    </row>
    <row r="23" ht="18" customHeight="1" spans="1:7">
      <c r="A23" s="158" t="s">
        <v>127</v>
      </c>
      <c r="B23" s="158" t="s">
        <v>128</v>
      </c>
      <c r="C23" s="15">
        <v>75.886224</v>
      </c>
      <c r="D23" s="15">
        <v>75.886224</v>
      </c>
      <c r="E23" s="15">
        <v>75.886224</v>
      </c>
      <c r="F23" s="15"/>
      <c r="G23" s="15"/>
    </row>
    <row r="24" ht="18" customHeight="1" spans="1:7">
      <c r="A24" s="100" t="s">
        <v>129</v>
      </c>
      <c r="B24" s="100" t="s">
        <v>130</v>
      </c>
      <c r="C24" s="15">
        <v>11</v>
      </c>
      <c r="D24" s="15">
        <v>11</v>
      </c>
      <c r="E24" s="15">
        <v>11</v>
      </c>
      <c r="F24" s="15"/>
      <c r="G24" s="15"/>
    </row>
    <row r="25" ht="18" customHeight="1" spans="1:7">
      <c r="A25" s="158" t="s">
        <v>131</v>
      </c>
      <c r="B25" s="158" t="s">
        <v>132</v>
      </c>
      <c r="C25" s="15">
        <v>11</v>
      </c>
      <c r="D25" s="15">
        <v>11</v>
      </c>
      <c r="E25" s="15">
        <v>11</v>
      </c>
      <c r="F25" s="15"/>
      <c r="G25" s="15"/>
    </row>
    <row r="26" ht="18" customHeight="1" spans="1:7">
      <c r="A26" s="100" t="s">
        <v>133</v>
      </c>
      <c r="B26" s="100" t="s">
        <v>134</v>
      </c>
      <c r="C26" s="15">
        <v>3.12</v>
      </c>
      <c r="D26" s="15">
        <v>3.12</v>
      </c>
      <c r="E26" s="15">
        <v>3.12</v>
      </c>
      <c r="F26" s="15"/>
      <c r="G26" s="15"/>
    </row>
    <row r="27" ht="18" customHeight="1" spans="1:7">
      <c r="A27" s="158" t="s">
        <v>135</v>
      </c>
      <c r="B27" s="158" t="s">
        <v>136</v>
      </c>
      <c r="C27" s="15">
        <v>3.12</v>
      </c>
      <c r="D27" s="15">
        <v>3.12</v>
      </c>
      <c r="E27" s="15">
        <v>3.12</v>
      </c>
      <c r="F27" s="15"/>
      <c r="G27" s="15"/>
    </row>
    <row r="28" ht="18" customHeight="1" spans="1:7">
      <c r="A28" s="100" t="s">
        <v>137</v>
      </c>
      <c r="B28" s="100" t="s">
        <v>138</v>
      </c>
      <c r="C28" s="15">
        <v>4.68</v>
      </c>
      <c r="D28" s="15">
        <v>4.68</v>
      </c>
      <c r="E28" s="15">
        <v>4.68</v>
      </c>
      <c r="F28" s="15"/>
      <c r="G28" s="15"/>
    </row>
    <row r="29" ht="18" customHeight="1" spans="1:7">
      <c r="A29" s="158" t="s">
        <v>139</v>
      </c>
      <c r="B29" s="158" t="s">
        <v>104</v>
      </c>
      <c r="C29" s="15">
        <v>4.68</v>
      </c>
      <c r="D29" s="15">
        <v>4.68</v>
      </c>
      <c r="E29" s="15">
        <v>4.68</v>
      </c>
      <c r="F29" s="15"/>
      <c r="G29" s="15"/>
    </row>
    <row r="30" ht="18" customHeight="1" spans="1:7">
      <c r="A30" s="13" t="s">
        <v>140</v>
      </c>
      <c r="B30" s="13" t="s">
        <v>141</v>
      </c>
      <c r="C30" s="15">
        <v>40.331436</v>
      </c>
      <c r="D30" s="15">
        <v>40.331436</v>
      </c>
      <c r="E30" s="15">
        <v>40.331436</v>
      </c>
      <c r="F30" s="15"/>
      <c r="G30" s="15"/>
    </row>
    <row r="31" ht="18" customHeight="1" spans="1:7">
      <c r="A31" s="100" t="s">
        <v>142</v>
      </c>
      <c r="B31" s="100" t="s">
        <v>143</v>
      </c>
      <c r="C31" s="15">
        <v>40.331436</v>
      </c>
      <c r="D31" s="15">
        <v>40.331436</v>
      </c>
      <c r="E31" s="15">
        <v>40.331436</v>
      </c>
      <c r="F31" s="15"/>
      <c r="G31" s="15"/>
    </row>
    <row r="32" ht="18" customHeight="1" spans="1:7">
      <c r="A32" s="158" t="s">
        <v>144</v>
      </c>
      <c r="B32" s="158" t="s">
        <v>145</v>
      </c>
      <c r="C32" s="15">
        <v>13.22252</v>
      </c>
      <c r="D32" s="15">
        <v>13.22252</v>
      </c>
      <c r="E32" s="15">
        <v>13.22252</v>
      </c>
      <c r="F32" s="15"/>
      <c r="G32" s="15"/>
    </row>
    <row r="33" ht="18" customHeight="1" spans="1:7">
      <c r="A33" s="158" t="s">
        <v>146</v>
      </c>
      <c r="B33" s="158" t="s">
        <v>147</v>
      </c>
      <c r="C33" s="15">
        <v>26.195481</v>
      </c>
      <c r="D33" s="15">
        <v>26.195481</v>
      </c>
      <c r="E33" s="15">
        <v>26.195481</v>
      </c>
      <c r="F33" s="15"/>
      <c r="G33" s="15"/>
    </row>
    <row r="34" ht="18" customHeight="1" spans="1:7">
      <c r="A34" s="158" t="s">
        <v>148</v>
      </c>
      <c r="B34" s="158" t="s">
        <v>149</v>
      </c>
      <c r="C34" s="15">
        <v>0.913435</v>
      </c>
      <c r="D34" s="15">
        <v>0.913435</v>
      </c>
      <c r="E34" s="15">
        <v>0.913435</v>
      </c>
      <c r="F34" s="15"/>
      <c r="G34" s="15"/>
    </row>
    <row r="35" ht="18" customHeight="1" spans="1:7">
      <c r="A35" s="13" t="s">
        <v>150</v>
      </c>
      <c r="B35" s="13" t="s">
        <v>151</v>
      </c>
      <c r="C35" s="15">
        <v>67.512321</v>
      </c>
      <c r="D35" s="15">
        <v>67.512321</v>
      </c>
      <c r="E35" s="15">
        <v>60.9137</v>
      </c>
      <c r="F35" s="15">
        <v>6.598621</v>
      </c>
      <c r="G35" s="15"/>
    </row>
    <row r="36" ht="18" customHeight="1" spans="1:7">
      <c r="A36" s="100" t="s">
        <v>152</v>
      </c>
      <c r="B36" s="100" t="s">
        <v>153</v>
      </c>
      <c r="C36" s="15">
        <v>67.512321</v>
      </c>
      <c r="D36" s="15">
        <v>67.512321</v>
      </c>
      <c r="E36" s="15">
        <v>60.9137</v>
      </c>
      <c r="F36" s="15">
        <v>6.598621</v>
      </c>
      <c r="G36" s="15"/>
    </row>
    <row r="37" ht="18" customHeight="1" spans="1:7">
      <c r="A37" s="158" t="s">
        <v>154</v>
      </c>
      <c r="B37" s="158" t="s">
        <v>104</v>
      </c>
      <c r="C37" s="15">
        <v>67.512321</v>
      </c>
      <c r="D37" s="15">
        <v>67.512321</v>
      </c>
      <c r="E37" s="15">
        <v>60.9137</v>
      </c>
      <c r="F37" s="15">
        <v>6.598621</v>
      </c>
      <c r="G37" s="15"/>
    </row>
    <row r="38" ht="18" customHeight="1" spans="1:7">
      <c r="A38" s="13" t="s">
        <v>155</v>
      </c>
      <c r="B38" s="13" t="s">
        <v>156</v>
      </c>
      <c r="C38" s="15">
        <v>1280.098445</v>
      </c>
      <c r="D38" s="15">
        <v>1280.098445</v>
      </c>
      <c r="E38" s="15">
        <v>1166.3369</v>
      </c>
      <c r="F38" s="15">
        <v>113.761545</v>
      </c>
      <c r="G38" s="15"/>
    </row>
    <row r="39" ht="18" customHeight="1" spans="1:7">
      <c r="A39" s="100" t="s">
        <v>157</v>
      </c>
      <c r="B39" s="100" t="s">
        <v>158</v>
      </c>
      <c r="C39" s="15">
        <v>369.760908</v>
      </c>
      <c r="D39" s="15">
        <v>369.760908</v>
      </c>
      <c r="E39" s="15">
        <v>335.9795</v>
      </c>
      <c r="F39" s="15">
        <v>33.781408</v>
      </c>
      <c r="G39" s="15"/>
    </row>
    <row r="40" ht="18" customHeight="1" spans="1:7">
      <c r="A40" s="158" t="s">
        <v>159</v>
      </c>
      <c r="B40" s="158" t="s">
        <v>104</v>
      </c>
      <c r="C40" s="15">
        <v>369.760908</v>
      </c>
      <c r="D40" s="15">
        <v>369.760908</v>
      </c>
      <c r="E40" s="15">
        <v>335.9795</v>
      </c>
      <c r="F40" s="15">
        <v>33.781408</v>
      </c>
      <c r="G40" s="15"/>
    </row>
    <row r="41" ht="18" customHeight="1" spans="1:7">
      <c r="A41" s="100" t="s">
        <v>160</v>
      </c>
      <c r="B41" s="100" t="s">
        <v>161</v>
      </c>
      <c r="C41" s="15">
        <v>75.61172</v>
      </c>
      <c r="D41" s="15">
        <v>75.61172</v>
      </c>
      <c r="E41" s="15">
        <v>68.7044</v>
      </c>
      <c r="F41" s="15">
        <v>6.90732</v>
      </c>
      <c r="G41" s="15"/>
    </row>
    <row r="42" ht="18" customHeight="1" spans="1:7">
      <c r="A42" s="158" t="s">
        <v>162</v>
      </c>
      <c r="B42" s="158" t="s">
        <v>104</v>
      </c>
      <c r="C42" s="15">
        <v>75.61172</v>
      </c>
      <c r="D42" s="15">
        <v>75.61172</v>
      </c>
      <c r="E42" s="15">
        <v>68.7044</v>
      </c>
      <c r="F42" s="15">
        <v>6.90732</v>
      </c>
      <c r="G42" s="15"/>
    </row>
    <row r="43" ht="18" customHeight="1" spans="1:7">
      <c r="A43" s="100" t="s">
        <v>163</v>
      </c>
      <c r="B43" s="100" t="s">
        <v>164</v>
      </c>
      <c r="C43" s="15">
        <v>49.345817</v>
      </c>
      <c r="D43" s="15">
        <v>49.345817</v>
      </c>
      <c r="E43" s="15">
        <v>44.773</v>
      </c>
      <c r="F43" s="15">
        <v>4.572817</v>
      </c>
      <c r="G43" s="15"/>
    </row>
    <row r="44" ht="18" customHeight="1" spans="1:7">
      <c r="A44" s="158" t="s">
        <v>165</v>
      </c>
      <c r="B44" s="158" t="s">
        <v>104</v>
      </c>
      <c r="C44" s="15">
        <v>49.345817</v>
      </c>
      <c r="D44" s="15">
        <v>49.345817</v>
      </c>
      <c r="E44" s="15">
        <v>44.773</v>
      </c>
      <c r="F44" s="15">
        <v>4.572817</v>
      </c>
      <c r="G44" s="15"/>
    </row>
    <row r="45" ht="18" customHeight="1" spans="1:7">
      <c r="A45" s="100" t="s">
        <v>166</v>
      </c>
      <c r="B45" s="100" t="s">
        <v>167</v>
      </c>
      <c r="C45" s="15">
        <v>785.38</v>
      </c>
      <c r="D45" s="15">
        <v>785.38</v>
      </c>
      <c r="E45" s="15">
        <v>716.88</v>
      </c>
      <c r="F45" s="15">
        <v>68.5</v>
      </c>
      <c r="G45" s="15"/>
    </row>
    <row r="46" ht="18" customHeight="1" spans="1:7">
      <c r="A46" s="158" t="s">
        <v>168</v>
      </c>
      <c r="B46" s="158" t="s">
        <v>169</v>
      </c>
      <c r="C46" s="15">
        <v>785.38</v>
      </c>
      <c r="D46" s="15">
        <v>785.38</v>
      </c>
      <c r="E46" s="15">
        <v>716.88</v>
      </c>
      <c r="F46" s="15">
        <v>68.5</v>
      </c>
      <c r="G46" s="15"/>
    </row>
    <row r="47" ht="18" customHeight="1" spans="1:7">
      <c r="A47" s="13" t="s">
        <v>170</v>
      </c>
      <c r="B47" s="13" t="s">
        <v>171</v>
      </c>
      <c r="C47" s="15">
        <v>109.612152</v>
      </c>
      <c r="D47" s="15">
        <v>109.612152</v>
      </c>
      <c r="E47" s="15">
        <v>109.612152</v>
      </c>
      <c r="F47" s="15"/>
      <c r="G47" s="15"/>
    </row>
    <row r="48" ht="18" customHeight="1" spans="1:7">
      <c r="A48" s="100" t="s">
        <v>172</v>
      </c>
      <c r="B48" s="100" t="s">
        <v>173</v>
      </c>
      <c r="C48" s="15">
        <v>109.612152</v>
      </c>
      <c r="D48" s="15">
        <v>109.612152</v>
      </c>
      <c r="E48" s="15">
        <v>109.612152</v>
      </c>
      <c r="F48" s="15"/>
      <c r="G48" s="15"/>
    </row>
    <row r="49" ht="18" customHeight="1" spans="1:7">
      <c r="A49" s="158" t="s">
        <v>174</v>
      </c>
      <c r="B49" s="158" t="s">
        <v>175</v>
      </c>
      <c r="C49" s="15">
        <v>109.612152</v>
      </c>
      <c r="D49" s="15">
        <v>109.612152</v>
      </c>
      <c r="E49" s="15">
        <v>109.612152</v>
      </c>
      <c r="F49" s="15"/>
      <c r="G49" s="15"/>
    </row>
    <row r="50" ht="18" customHeight="1" spans="1:7">
      <c r="A50" s="13" t="s">
        <v>176</v>
      </c>
      <c r="B50" s="13" t="s">
        <v>177</v>
      </c>
      <c r="C50" s="15">
        <v>23.470378</v>
      </c>
      <c r="D50" s="15">
        <v>23.470378</v>
      </c>
      <c r="E50" s="15">
        <v>21.2374</v>
      </c>
      <c r="F50" s="15">
        <v>2.232978</v>
      </c>
      <c r="G50" s="15"/>
    </row>
    <row r="51" ht="18" customHeight="1" spans="1:7">
      <c r="A51" s="100" t="s">
        <v>178</v>
      </c>
      <c r="B51" s="100" t="s">
        <v>179</v>
      </c>
      <c r="C51" s="15">
        <v>23.470378</v>
      </c>
      <c r="D51" s="15">
        <v>23.470378</v>
      </c>
      <c r="E51" s="15">
        <v>21.2374</v>
      </c>
      <c r="F51" s="15">
        <v>2.232978</v>
      </c>
      <c r="G51" s="15"/>
    </row>
    <row r="52" ht="18" customHeight="1" spans="1:7">
      <c r="A52" s="158" t="s">
        <v>180</v>
      </c>
      <c r="B52" s="158" t="s">
        <v>104</v>
      </c>
      <c r="C52" s="15">
        <v>23.470378</v>
      </c>
      <c r="D52" s="15">
        <v>23.470378</v>
      </c>
      <c r="E52" s="15">
        <v>21.2374</v>
      </c>
      <c r="F52" s="15">
        <v>2.232978</v>
      </c>
      <c r="G52" s="15"/>
    </row>
    <row r="53" ht="18" customHeight="1" spans="1:7">
      <c r="A53" s="202" t="s">
        <v>181</v>
      </c>
      <c r="B53" s="203" t="s">
        <v>181</v>
      </c>
      <c r="C53" s="15">
        <v>2563.506712</v>
      </c>
      <c r="D53" s="15">
        <v>2563.506712</v>
      </c>
      <c r="E53" s="15">
        <v>2342.61506</v>
      </c>
      <c r="F53" s="15">
        <v>220.891652</v>
      </c>
      <c r="G53" s="15"/>
    </row>
  </sheetData>
  <mergeCells count="7">
    <mergeCell ref="A2:G2"/>
    <mergeCell ref="A3:E3"/>
    <mergeCell ref="A4:B4"/>
    <mergeCell ref="D4:F4"/>
    <mergeCell ref="A53:B53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5"/>
  <sheetViews>
    <sheetView showGridLines="0" showZeros="0" workbookViewId="0">
      <selection activeCell="C29" sqref="C29"/>
    </sheetView>
  </sheetViews>
  <sheetFormatPr defaultColWidth="9.14166666666667" defaultRowHeight="14.25" customHeight="1"/>
  <cols>
    <col min="1" max="1" width="5.25" customWidth="1"/>
    <col min="2" max="2" width="7.625" customWidth="1"/>
    <col min="3" max="3" width="19.75" customWidth="1"/>
    <col min="4" max="13" width="7" customWidth="1"/>
    <col min="14" max="14" width="5.5" customWidth="1"/>
    <col min="15" max="15" width="7.625" customWidth="1"/>
    <col min="16" max="16" width="19.375" customWidth="1"/>
    <col min="17" max="26" width="7" customWidth="1"/>
  </cols>
  <sheetData>
    <row r="1" ht="12" customHeight="1" spans="1:26">
      <c r="A1" s="173"/>
      <c r="D1" s="55"/>
      <c r="K1" s="55"/>
      <c r="L1" s="55"/>
      <c r="M1" s="55"/>
      <c r="Q1" s="55"/>
      <c r="W1" s="54"/>
      <c r="X1" s="54"/>
      <c r="Y1" s="54"/>
      <c r="Z1" s="53" t="s">
        <v>204</v>
      </c>
    </row>
    <row r="2" ht="39" customHeight="1" spans="1:26">
      <c r="A2" s="174" t="s">
        <v>205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93"/>
    </row>
    <row r="3" ht="19.5" customHeight="1" spans="1:26">
      <c r="A3" s="21" t="str">
        <f>"单位名称："&amp;"罗平县阿岗镇人民政府"</f>
        <v>单位名称：罗平县阿岗镇人民政府</v>
      </c>
      <c r="D3" s="55"/>
      <c r="K3" s="55"/>
      <c r="L3" s="55"/>
      <c r="M3" s="55"/>
      <c r="Q3" s="55"/>
      <c r="W3" s="104"/>
      <c r="X3" s="104"/>
      <c r="Y3" s="104"/>
      <c r="Z3" s="104" t="s">
        <v>2</v>
      </c>
    </row>
    <row r="4" ht="19.5" customHeight="1" spans="1:26">
      <c r="A4" s="176" t="s">
        <v>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 t="s">
        <v>4</v>
      </c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ht="21.75" customHeight="1" spans="1:26">
      <c r="A5" s="177" t="s">
        <v>206</v>
      </c>
      <c r="B5" s="178"/>
      <c r="C5" s="177"/>
      <c r="D5" s="176" t="s">
        <v>29</v>
      </c>
      <c r="E5" s="176" t="s">
        <v>32</v>
      </c>
      <c r="F5" s="176"/>
      <c r="G5" s="176"/>
      <c r="H5" s="176" t="s">
        <v>33</v>
      </c>
      <c r="I5" s="176"/>
      <c r="J5" s="176"/>
      <c r="K5" s="176" t="s">
        <v>34</v>
      </c>
      <c r="L5" s="176"/>
      <c r="M5" s="176"/>
      <c r="N5" s="177" t="s">
        <v>207</v>
      </c>
      <c r="O5" s="178"/>
      <c r="P5" s="177"/>
      <c r="Q5" s="176" t="s">
        <v>29</v>
      </c>
      <c r="R5" s="190" t="s">
        <v>32</v>
      </c>
      <c r="S5" s="191"/>
      <c r="T5" s="192"/>
      <c r="U5" s="190" t="s">
        <v>33</v>
      </c>
      <c r="V5" s="191"/>
      <c r="W5" s="176"/>
      <c r="X5" s="176" t="s">
        <v>34</v>
      </c>
      <c r="Y5" s="176"/>
      <c r="Z5" s="192"/>
    </row>
    <row r="6" ht="17.25" customHeight="1" spans="1:26">
      <c r="A6" s="179" t="s">
        <v>208</v>
      </c>
      <c r="B6" s="179" t="s">
        <v>209</v>
      </c>
      <c r="C6" s="179" t="s">
        <v>89</v>
      </c>
      <c r="D6" s="176"/>
      <c r="E6" s="176" t="s">
        <v>31</v>
      </c>
      <c r="F6" s="176" t="s">
        <v>90</v>
      </c>
      <c r="G6" s="176" t="s">
        <v>91</v>
      </c>
      <c r="H6" s="176" t="s">
        <v>31</v>
      </c>
      <c r="I6" s="176" t="s">
        <v>90</v>
      </c>
      <c r="J6" s="176" t="s">
        <v>91</v>
      </c>
      <c r="K6" s="176" t="s">
        <v>31</v>
      </c>
      <c r="L6" s="176" t="s">
        <v>90</v>
      </c>
      <c r="M6" s="176" t="s">
        <v>91</v>
      </c>
      <c r="N6" s="179" t="s">
        <v>208</v>
      </c>
      <c r="O6" s="179" t="s">
        <v>209</v>
      </c>
      <c r="P6" s="179" t="s">
        <v>89</v>
      </c>
      <c r="Q6" s="176"/>
      <c r="R6" s="176" t="s">
        <v>31</v>
      </c>
      <c r="S6" s="176" t="s">
        <v>90</v>
      </c>
      <c r="T6" s="176" t="s">
        <v>91</v>
      </c>
      <c r="U6" s="176" t="s">
        <v>31</v>
      </c>
      <c r="V6" s="176" t="s">
        <v>90</v>
      </c>
      <c r="W6" s="176" t="s">
        <v>91</v>
      </c>
      <c r="X6" s="176" t="s">
        <v>31</v>
      </c>
      <c r="Y6" s="176" t="s">
        <v>90</v>
      </c>
      <c r="Z6" s="194" t="s">
        <v>91</v>
      </c>
    </row>
    <row r="7" customHeight="1" spans="1:26">
      <c r="A7" s="180" t="s">
        <v>198</v>
      </c>
      <c r="B7" s="180" t="s">
        <v>199</v>
      </c>
      <c r="C7" s="180" t="s">
        <v>200</v>
      </c>
      <c r="D7" s="180" t="s">
        <v>201</v>
      </c>
      <c r="E7" s="181" t="s">
        <v>202</v>
      </c>
      <c r="F7" s="181" t="s">
        <v>203</v>
      </c>
      <c r="G7" s="181" t="s">
        <v>210</v>
      </c>
      <c r="H7" s="181" t="s">
        <v>211</v>
      </c>
      <c r="I7" s="181" t="s">
        <v>212</v>
      </c>
      <c r="J7" s="181" t="s">
        <v>213</v>
      </c>
      <c r="K7" s="181" t="s">
        <v>214</v>
      </c>
      <c r="L7" s="181" t="s">
        <v>215</v>
      </c>
      <c r="M7" s="181" t="s">
        <v>216</v>
      </c>
      <c r="N7" s="181" t="s">
        <v>217</v>
      </c>
      <c r="O7" s="181" t="s">
        <v>218</v>
      </c>
      <c r="P7" s="181" t="s">
        <v>219</v>
      </c>
      <c r="Q7" s="181" t="s">
        <v>220</v>
      </c>
      <c r="R7" s="181" t="s">
        <v>221</v>
      </c>
      <c r="S7" s="181" t="s">
        <v>222</v>
      </c>
      <c r="T7" s="181" t="s">
        <v>223</v>
      </c>
      <c r="U7" s="181" t="s">
        <v>224</v>
      </c>
      <c r="V7" s="181" t="s">
        <v>225</v>
      </c>
      <c r="W7" s="181" t="s">
        <v>226</v>
      </c>
      <c r="X7" s="181" t="s">
        <v>227</v>
      </c>
      <c r="Y7" s="195">
        <v>25</v>
      </c>
      <c r="Z7" s="196">
        <v>26</v>
      </c>
    </row>
    <row r="8" ht="17.25" customHeight="1" spans="1:26">
      <c r="A8" s="182" t="s">
        <v>228</v>
      </c>
      <c r="B8" s="182"/>
      <c r="C8" s="182" t="s">
        <v>229</v>
      </c>
      <c r="D8" s="15">
        <v>581.975543</v>
      </c>
      <c r="E8" s="15">
        <v>581.975543</v>
      </c>
      <c r="F8" s="15">
        <v>581.975543</v>
      </c>
      <c r="G8" s="15"/>
      <c r="H8" s="15"/>
      <c r="I8" s="15"/>
      <c r="J8" s="15"/>
      <c r="K8" s="15"/>
      <c r="L8" s="15"/>
      <c r="M8" s="15"/>
      <c r="N8" s="13" t="s">
        <v>230</v>
      </c>
      <c r="O8" s="13"/>
      <c r="P8" s="187" t="s">
        <v>231</v>
      </c>
      <c r="Q8" s="15">
        <v>1479.32706</v>
      </c>
      <c r="R8" s="15">
        <v>1479.32706</v>
      </c>
      <c r="S8" s="15">
        <v>1479.32706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3"/>
      <c r="B9" s="183" t="s">
        <v>232</v>
      </c>
      <c r="C9" s="183" t="s">
        <v>233</v>
      </c>
      <c r="D9" s="15">
        <v>369.7239</v>
      </c>
      <c r="E9" s="15">
        <v>369.7239</v>
      </c>
      <c r="F9" s="15">
        <v>369.7239</v>
      </c>
      <c r="G9" s="15"/>
      <c r="H9" s="15"/>
      <c r="I9" s="15"/>
      <c r="J9" s="15"/>
      <c r="K9" s="15"/>
      <c r="L9" s="15"/>
      <c r="M9" s="15"/>
      <c r="N9" s="100"/>
      <c r="O9" s="100" t="s">
        <v>232</v>
      </c>
      <c r="P9" s="188" t="s">
        <v>234</v>
      </c>
      <c r="Q9" s="15">
        <v>421.7184</v>
      </c>
      <c r="R9" s="15">
        <v>421.7184</v>
      </c>
      <c r="S9" s="15">
        <v>421.7184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3"/>
      <c r="B10" s="183" t="s">
        <v>235</v>
      </c>
      <c r="C10" s="183" t="s">
        <v>236</v>
      </c>
      <c r="D10" s="15">
        <v>88.663691</v>
      </c>
      <c r="E10" s="15">
        <v>88.663691</v>
      </c>
      <c r="F10" s="15">
        <v>88.663691</v>
      </c>
      <c r="G10" s="15"/>
      <c r="H10" s="15"/>
      <c r="I10" s="15"/>
      <c r="J10" s="15"/>
      <c r="K10" s="15"/>
      <c r="L10" s="15"/>
      <c r="M10" s="15"/>
      <c r="N10" s="100"/>
      <c r="O10" s="100" t="s">
        <v>235</v>
      </c>
      <c r="P10" s="188" t="s">
        <v>237</v>
      </c>
      <c r="Q10" s="15">
        <v>397.1592</v>
      </c>
      <c r="R10" s="15">
        <v>397.1592</v>
      </c>
      <c r="S10" s="15">
        <v>397.1592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3"/>
      <c r="B11" s="183" t="s">
        <v>238</v>
      </c>
      <c r="C11" s="183" t="s">
        <v>175</v>
      </c>
      <c r="D11" s="15">
        <v>36.227952</v>
      </c>
      <c r="E11" s="15">
        <v>36.227952</v>
      </c>
      <c r="F11" s="15">
        <v>36.227952</v>
      </c>
      <c r="G11" s="15"/>
      <c r="H11" s="15"/>
      <c r="I11" s="15"/>
      <c r="J11" s="15"/>
      <c r="K11" s="15"/>
      <c r="L11" s="15"/>
      <c r="M11" s="15"/>
      <c r="N11" s="100"/>
      <c r="O11" s="100" t="s">
        <v>238</v>
      </c>
      <c r="P11" s="188" t="s">
        <v>239</v>
      </c>
      <c r="Q11" s="15">
        <v>14.2407</v>
      </c>
      <c r="R11" s="15">
        <v>14.2407</v>
      </c>
      <c r="S11" s="15">
        <v>14.2407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3"/>
      <c r="B12" s="183" t="s">
        <v>240</v>
      </c>
      <c r="C12" s="183" t="s">
        <v>241</v>
      </c>
      <c r="D12" s="15">
        <v>87.36</v>
      </c>
      <c r="E12" s="15">
        <v>87.36</v>
      </c>
      <c r="F12" s="15">
        <v>87.36</v>
      </c>
      <c r="G12" s="15"/>
      <c r="H12" s="15"/>
      <c r="I12" s="15"/>
      <c r="J12" s="15"/>
      <c r="K12" s="15"/>
      <c r="L12" s="15"/>
      <c r="M12" s="15"/>
      <c r="N12" s="100"/>
      <c r="O12" s="100" t="s">
        <v>242</v>
      </c>
      <c r="P12" s="188" t="s">
        <v>243</v>
      </c>
      <c r="Q12" s="15">
        <v>181.2465</v>
      </c>
      <c r="R12" s="15">
        <v>181.2465</v>
      </c>
      <c r="S12" s="15">
        <v>181.2465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2" t="s">
        <v>244</v>
      </c>
      <c r="B13" s="182"/>
      <c r="C13" s="182" t="s">
        <v>245</v>
      </c>
      <c r="D13" s="15">
        <v>84.972202</v>
      </c>
      <c r="E13" s="15">
        <v>84.972202</v>
      </c>
      <c r="F13" s="15">
        <v>84.972202</v>
      </c>
      <c r="G13" s="15"/>
      <c r="H13" s="15"/>
      <c r="I13" s="15"/>
      <c r="J13" s="15"/>
      <c r="K13" s="15"/>
      <c r="L13" s="15"/>
      <c r="M13" s="15"/>
      <c r="N13" s="100"/>
      <c r="O13" s="100" t="s">
        <v>246</v>
      </c>
      <c r="P13" s="188" t="s">
        <v>247</v>
      </c>
      <c r="Q13" s="15">
        <v>151.772448</v>
      </c>
      <c r="R13" s="15">
        <v>151.772448</v>
      </c>
      <c r="S13" s="15">
        <v>151.772448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3"/>
      <c r="B14" s="183" t="s">
        <v>232</v>
      </c>
      <c r="C14" s="183" t="s">
        <v>248</v>
      </c>
      <c r="D14" s="15">
        <v>57.972202</v>
      </c>
      <c r="E14" s="15">
        <v>57.972202</v>
      </c>
      <c r="F14" s="15">
        <v>57.972202</v>
      </c>
      <c r="G14" s="15"/>
      <c r="H14" s="15"/>
      <c r="I14" s="15"/>
      <c r="J14" s="15"/>
      <c r="K14" s="15"/>
      <c r="L14" s="15"/>
      <c r="M14" s="15"/>
      <c r="N14" s="100"/>
      <c r="O14" s="100" t="s">
        <v>249</v>
      </c>
      <c r="P14" s="188" t="s">
        <v>250</v>
      </c>
      <c r="Q14" s="15">
        <v>75.886224</v>
      </c>
      <c r="R14" s="15">
        <v>75.886224</v>
      </c>
      <c r="S14" s="15">
        <v>75.886224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3"/>
      <c r="B15" s="183" t="s">
        <v>235</v>
      </c>
      <c r="C15" s="183" t="s">
        <v>251</v>
      </c>
      <c r="D15" s="15">
        <v>2</v>
      </c>
      <c r="E15" s="15">
        <v>2</v>
      </c>
      <c r="F15" s="15">
        <v>2</v>
      </c>
      <c r="G15" s="15"/>
      <c r="H15" s="15"/>
      <c r="I15" s="15"/>
      <c r="J15" s="15"/>
      <c r="K15" s="15"/>
      <c r="L15" s="15"/>
      <c r="M15" s="15"/>
      <c r="N15" s="100"/>
      <c r="O15" s="100" t="s">
        <v>213</v>
      </c>
      <c r="P15" s="188" t="s">
        <v>252</v>
      </c>
      <c r="Q15" s="15">
        <v>39.418001</v>
      </c>
      <c r="R15" s="15">
        <v>39.418001</v>
      </c>
      <c r="S15" s="15">
        <v>39.418001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3"/>
      <c r="B16" s="183" t="s">
        <v>253</v>
      </c>
      <c r="C16" s="183" t="s">
        <v>254</v>
      </c>
      <c r="D16" s="15">
        <v>12</v>
      </c>
      <c r="E16" s="15">
        <v>12</v>
      </c>
      <c r="F16" s="15">
        <v>12</v>
      </c>
      <c r="G16" s="15"/>
      <c r="H16" s="15"/>
      <c r="I16" s="15"/>
      <c r="J16" s="15"/>
      <c r="K16" s="15"/>
      <c r="L16" s="15"/>
      <c r="M16" s="15"/>
      <c r="N16" s="100"/>
      <c r="O16" s="100" t="s">
        <v>215</v>
      </c>
      <c r="P16" s="188" t="s">
        <v>255</v>
      </c>
      <c r="Q16" s="15">
        <v>0.913435</v>
      </c>
      <c r="R16" s="15">
        <v>0.913435</v>
      </c>
      <c r="S16" s="15">
        <v>0.913435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3"/>
      <c r="B17" s="183" t="s">
        <v>246</v>
      </c>
      <c r="C17" s="183" t="s">
        <v>256</v>
      </c>
      <c r="D17" s="15">
        <v>12</v>
      </c>
      <c r="E17" s="15">
        <v>12</v>
      </c>
      <c r="F17" s="15">
        <v>12</v>
      </c>
      <c r="G17" s="15"/>
      <c r="H17" s="15"/>
      <c r="I17" s="15"/>
      <c r="J17" s="15"/>
      <c r="K17" s="15"/>
      <c r="L17" s="15"/>
      <c r="M17" s="15"/>
      <c r="N17" s="100"/>
      <c r="O17" s="100" t="s">
        <v>216</v>
      </c>
      <c r="P17" s="188" t="s">
        <v>175</v>
      </c>
      <c r="Q17" s="15">
        <v>109.612152</v>
      </c>
      <c r="R17" s="15">
        <v>109.612152</v>
      </c>
      <c r="S17" s="15">
        <v>109.612152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83"/>
      <c r="B18" s="183" t="s">
        <v>240</v>
      </c>
      <c r="C18" s="183" t="s">
        <v>257</v>
      </c>
      <c r="D18" s="15">
        <v>1</v>
      </c>
      <c r="E18" s="15">
        <v>1</v>
      </c>
      <c r="F18" s="15">
        <v>1</v>
      </c>
      <c r="G18" s="15"/>
      <c r="H18" s="15"/>
      <c r="I18" s="15"/>
      <c r="J18" s="15"/>
      <c r="K18" s="15"/>
      <c r="L18" s="15"/>
      <c r="M18" s="15"/>
      <c r="N18" s="100"/>
      <c r="O18" s="100" t="s">
        <v>240</v>
      </c>
      <c r="P18" s="188" t="s">
        <v>241</v>
      </c>
      <c r="Q18" s="15">
        <v>87.36</v>
      </c>
      <c r="R18" s="15">
        <v>87.36</v>
      </c>
      <c r="S18" s="15">
        <v>87.36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82" t="s">
        <v>258</v>
      </c>
      <c r="B19" s="182"/>
      <c r="C19" s="182" t="s">
        <v>259</v>
      </c>
      <c r="D19" s="15">
        <v>1033.270967</v>
      </c>
      <c r="E19" s="15">
        <v>1033.270967</v>
      </c>
      <c r="F19" s="15">
        <v>1033.270967</v>
      </c>
      <c r="G19" s="15"/>
      <c r="H19" s="15"/>
      <c r="I19" s="15"/>
      <c r="J19" s="15"/>
      <c r="K19" s="15"/>
      <c r="L19" s="15"/>
      <c r="M19" s="15"/>
      <c r="N19" s="13" t="s">
        <v>260</v>
      </c>
      <c r="O19" s="13"/>
      <c r="P19" s="187" t="s">
        <v>261</v>
      </c>
      <c r="Q19" s="15">
        <v>220.891652</v>
      </c>
      <c r="R19" s="15">
        <v>220.891652</v>
      </c>
      <c r="S19" s="15">
        <v>220.891652</v>
      </c>
      <c r="T19" s="15"/>
      <c r="U19" s="15"/>
      <c r="V19" s="15"/>
      <c r="W19" s="15"/>
      <c r="X19" s="15"/>
      <c r="Y19" s="15"/>
      <c r="Z19" s="15"/>
    </row>
    <row r="20" ht="17.25" customHeight="1" spans="1:26">
      <c r="A20" s="183"/>
      <c r="B20" s="183" t="s">
        <v>232</v>
      </c>
      <c r="C20" s="183" t="s">
        <v>231</v>
      </c>
      <c r="D20" s="15">
        <v>897.351517</v>
      </c>
      <c r="E20" s="15">
        <v>897.351517</v>
      </c>
      <c r="F20" s="15">
        <v>897.351517</v>
      </c>
      <c r="G20" s="15"/>
      <c r="H20" s="15"/>
      <c r="I20" s="15"/>
      <c r="J20" s="15"/>
      <c r="K20" s="15"/>
      <c r="L20" s="15"/>
      <c r="M20" s="15"/>
      <c r="N20" s="100"/>
      <c r="O20" s="100" t="s">
        <v>232</v>
      </c>
      <c r="P20" s="188" t="s">
        <v>262</v>
      </c>
      <c r="Q20" s="15">
        <v>91.9</v>
      </c>
      <c r="R20" s="15">
        <v>91.9</v>
      </c>
      <c r="S20" s="15">
        <v>91.9</v>
      </c>
      <c r="T20" s="15"/>
      <c r="U20" s="15"/>
      <c r="V20" s="15"/>
      <c r="W20" s="15"/>
      <c r="X20" s="15"/>
      <c r="Y20" s="15"/>
      <c r="Z20" s="15"/>
    </row>
    <row r="21" ht="17.25" customHeight="1" spans="1:26">
      <c r="A21" s="183"/>
      <c r="B21" s="183" t="s">
        <v>235</v>
      </c>
      <c r="C21" s="183" t="s">
        <v>261</v>
      </c>
      <c r="D21" s="15">
        <v>135.91945</v>
      </c>
      <c r="E21" s="15">
        <v>135.91945</v>
      </c>
      <c r="F21" s="15">
        <v>135.91945</v>
      </c>
      <c r="G21" s="15"/>
      <c r="H21" s="15"/>
      <c r="I21" s="15"/>
      <c r="J21" s="15"/>
      <c r="K21" s="15"/>
      <c r="L21" s="15"/>
      <c r="M21" s="15"/>
      <c r="N21" s="100"/>
      <c r="O21" s="100" t="s">
        <v>263</v>
      </c>
      <c r="P21" s="188" t="s">
        <v>264</v>
      </c>
      <c r="Q21" s="15">
        <v>4.4</v>
      </c>
      <c r="R21" s="15">
        <v>4.4</v>
      </c>
      <c r="S21" s="15">
        <v>4.4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82" t="s">
        <v>265</v>
      </c>
      <c r="B22" s="182"/>
      <c r="C22" s="182" t="s">
        <v>266</v>
      </c>
      <c r="D22" s="15">
        <v>863.288</v>
      </c>
      <c r="E22" s="15">
        <v>863.288</v>
      </c>
      <c r="F22" s="15">
        <v>863.288</v>
      </c>
      <c r="G22" s="15"/>
      <c r="H22" s="15"/>
      <c r="I22" s="15"/>
      <c r="J22" s="15"/>
      <c r="K22" s="15"/>
      <c r="L22" s="15"/>
      <c r="M22" s="15"/>
      <c r="N22" s="100"/>
      <c r="O22" s="100" t="s">
        <v>253</v>
      </c>
      <c r="P22" s="188" t="s">
        <v>267</v>
      </c>
      <c r="Q22" s="15">
        <v>9</v>
      </c>
      <c r="R22" s="15">
        <v>9</v>
      </c>
      <c r="S22" s="15">
        <v>9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83"/>
      <c r="B23" s="183" t="s">
        <v>232</v>
      </c>
      <c r="C23" s="183" t="s">
        <v>268</v>
      </c>
      <c r="D23" s="15">
        <v>810.488</v>
      </c>
      <c r="E23" s="15">
        <v>810.488</v>
      </c>
      <c r="F23" s="15">
        <v>810.488</v>
      </c>
      <c r="G23" s="15"/>
      <c r="H23" s="15"/>
      <c r="I23" s="15"/>
      <c r="J23" s="15"/>
      <c r="K23" s="15"/>
      <c r="L23" s="15"/>
      <c r="M23" s="15"/>
      <c r="N23" s="100"/>
      <c r="O23" s="100" t="s">
        <v>242</v>
      </c>
      <c r="P23" s="188" t="s">
        <v>269</v>
      </c>
      <c r="Q23" s="15">
        <v>2.8</v>
      </c>
      <c r="R23" s="15">
        <v>2.8</v>
      </c>
      <c r="S23" s="15">
        <v>2.8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83"/>
      <c r="B24" s="183" t="s">
        <v>263</v>
      </c>
      <c r="C24" s="183" t="s">
        <v>270</v>
      </c>
      <c r="D24" s="15">
        <v>52.8</v>
      </c>
      <c r="E24" s="15">
        <v>52.8</v>
      </c>
      <c r="F24" s="15">
        <v>52.8</v>
      </c>
      <c r="G24" s="15"/>
      <c r="H24" s="15"/>
      <c r="I24" s="15"/>
      <c r="J24" s="15"/>
      <c r="K24" s="15"/>
      <c r="L24" s="15"/>
      <c r="M24" s="15"/>
      <c r="N24" s="100"/>
      <c r="O24" s="100" t="s">
        <v>218</v>
      </c>
      <c r="P24" s="188" t="s">
        <v>251</v>
      </c>
      <c r="Q24" s="15">
        <v>8.6</v>
      </c>
      <c r="R24" s="15">
        <v>8.6</v>
      </c>
      <c r="S24" s="15">
        <v>8.6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00"/>
      <c r="O25" s="100" t="s">
        <v>220</v>
      </c>
      <c r="P25" s="188" t="s">
        <v>254</v>
      </c>
      <c r="Q25" s="15">
        <v>32.8</v>
      </c>
      <c r="R25" s="15">
        <v>32.8</v>
      </c>
      <c r="S25" s="15">
        <v>32.8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00"/>
      <c r="O26" s="100" t="s">
        <v>271</v>
      </c>
      <c r="P26" s="188" t="s">
        <v>272</v>
      </c>
      <c r="Q26" s="15">
        <v>18.268692</v>
      </c>
      <c r="R26" s="15">
        <v>18.268692</v>
      </c>
      <c r="S26" s="15">
        <v>18.268692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00"/>
      <c r="O27" s="100" t="s">
        <v>273</v>
      </c>
      <c r="P27" s="188" t="s">
        <v>274</v>
      </c>
      <c r="Q27" s="15">
        <v>10.54296</v>
      </c>
      <c r="R27" s="15">
        <v>10.54296</v>
      </c>
      <c r="S27" s="15">
        <v>10.54296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00"/>
      <c r="O28" s="100" t="s">
        <v>275</v>
      </c>
      <c r="P28" s="188" t="s">
        <v>256</v>
      </c>
      <c r="Q28" s="15">
        <v>12</v>
      </c>
      <c r="R28" s="15">
        <v>12</v>
      </c>
      <c r="S28" s="15">
        <v>12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00"/>
      <c r="O29" s="100" t="s">
        <v>276</v>
      </c>
      <c r="P29" s="188" t="s">
        <v>277</v>
      </c>
      <c r="Q29" s="15">
        <v>29.58</v>
      </c>
      <c r="R29" s="15">
        <v>29.58</v>
      </c>
      <c r="S29" s="15">
        <v>29.58</v>
      </c>
      <c r="T29" s="15"/>
      <c r="U29" s="15"/>
      <c r="V29" s="15"/>
      <c r="W29" s="15"/>
      <c r="X29" s="15"/>
      <c r="Y29" s="15"/>
      <c r="Z29" s="15"/>
    </row>
    <row r="30" ht="17.25" customHeight="1" spans="1:2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00"/>
      <c r="O30" s="100" t="s">
        <v>240</v>
      </c>
      <c r="P30" s="188" t="s">
        <v>257</v>
      </c>
      <c r="Q30" s="15">
        <v>1</v>
      </c>
      <c r="R30" s="15">
        <v>1</v>
      </c>
      <c r="S30" s="15">
        <v>1</v>
      </c>
      <c r="T30" s="15"/>
      <c r="U30" s="15"/>
      <c r="V30" s="15"/>
      <c r="W30" s="15"/>
      <c r="X30" s="15"/>
      <c r="Y30" s="15"/>
      <c r="Z30" s="15"/>
    </row>
    <row r="31" ht="17.25" customHeight="1" spans="1:26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 t="s">
        <v>278</v>
      </c>
      <c r="O31" s="13"/>
      <c r="P31" s="187" t="s">
        <v>266</v>
      </c>
      <c r="Q31" s="15">
        <v>863.288</v>
      </c>
      <c r="R31" s="15">
        <v>863.288</v>
      </c>
      <c r="S31" s="15">
        <v>863.288</v>
      </c>
      <c r="T31" s="15"/>
      <c r="U31" s="15"/>
      <c r="V31" s="15"/>
      <c r="W31" s="15"/>
      <c r="X31" s="15"/>
      <c r="Y31" s="15"/>
      <c r="Z31" s="15"/>
    </row>
    <row r="32" ht="17.25" customHeight="1" spans="1:26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00"/>
      <c r="O32" s="100" t="s">
        <v>235</v>
      </c>
      <c r="P32" s="188" t="s">
        <v>279</v>
      </c>
      <c r="Q32" s="15">
        <v>52.8</v>
      </c>
      <c r="R32" s="15">
        <v>52.8</v>
      </c>
      <c r="S32" s="15">
        <v>52.8</v>
      </c>
      <c r="T32" s="15"/>
      <c r="U32" s="15"/>
      <c r="V32" s="15"/>
      <c r="W32" s="15"/>
      <c r="X32" s="15"/>
      <c r="Y32" s="15"/>
      <c r="Z32" s="15"/>
    </row>
    <row r="33" ht="17.25" customHeight="1" spans="1:26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00"/>
      <c r="O33" s="100" t="s">
        <v>263</v>
      </c>
      <c r="P33" s="188" t="s">
        <v>280</v>
      </c>
      <c r="Q33" s="15">
        <v>810.488</v>
      </c>
      <c r="R33" s="15">
        <v>810.488</v>
      </c>
      <c r="S33" s="15">
        <v>810.488</v>
      </c>
      <c r="T33" s="15"/>
      <c r="U33" s="15"/>
      <c r="V33" s="15"/>
      <c r="W33" s="15"/>
      <c r="X33" s="15"/>
      <c r="Y33" s="15"/>
      <c r="Z33" s="15"/>
    </row>
    <row r="34" ht="17.25" customHeight="1" spans="1:26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00"/>
      <c r="O34" s="100" t="s">
        <v>249</v>
      </c>
      <c r="P34" s="188" t="s">
        <v>281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0.25" customHeight="1" spans="1:26">
      <c r="A35" s="184" t="s">
        <v>23</v>
      </c>
      <c r="B35" s="185"/>
      <c r="C35" s="186"/>
      <c r="D35" s="15">
        <v>2563.506712</v>
      </c>
      <c r="E35" s="15">
        <v>2563.506712</v>
      </c>
      <c r="F35" s="15">
        <v>2563.506712</v>
      </c>
      <c r="G35" s="15"/>
      <c r="H35" s="15"/>
      <c r="I35" s="15"/>
      <c r="J35" s="15"/>
      <c r="K35" s="15"/>
      <c r="L35" s="15"/>
      <c r="M35" s="15"/>
      <c r="N35" s="189" t="s">
        <v>23</v>
      </c>
      <c r="O35" s="189"/>
      <c r="P35" s="189"/>
      <c r="Q35" s="15">
        <v>2563.506712</v>
      </c>
      <c r="R35" s="15">
        <v>2563.506712</v>
      </c>
      <c r="S35" s="15">
        <v>2563.506712</v>
      </c>
      <c r="T35" s="15"/>
      <c r="U35" s="15"/>
      <c r="V35" s="15"/>
      <c r="W35" s="15"/>
      <c r="X35" s="15"/>
      <c r="Y35" s="15"/>
      <c r="Z35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5:C35"/>
    <mergeCell ref="N35:P35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1" sqref="A11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68"/>
      <c r="B1" s="168"/>
      <c r="C1" s="69"/>
      <c r="F1" s="169" t="s">
        <v>282</v>
      </c>
    </row>
    <row r="2" ht="25.5" customHeight="1" spans="1:6">
      <c r="A2" s="170" t="s">
        <v>283</v>
      </c>
      <c r="B2" s="170"/>
      <c r="C2" s="170"/>
      <c r="D2" s="170"/>
      <c r="E2" s="170"/>
      <c r="F2" s="170"/>
    </row>
    <row r="3" ht="15.75" customHeight="1" spans="1:6">
      <c r="A3" s="4" t="str">
        <f>"单位名称："&amp;"罗平县阿岗镇人民政府"</f>
        <v>单位名称：罗平县阿岗镇人民政府</v>
      </c>
      <c r="B3" s="168"/>
      <c r="C3" s="69"/>
      <c r="F3" s="270" t="s">
        <v>2</v>
      </c>
    </row>
    <row r="4" ht="19.5" customHeight="1" spans="1:6">
      <c r="A4" s="9" t="s">
        <v>284</v>
      </c>
      <c r="B4" s="10" t="s">
        <v>285</v>
      </c>
      <c r="C4" s="10" t="s">
        <v>286</v>
      </c>
      <c r="D4" s="10"/>
      <c r="E4" s="10"/>
      <c r="F4" s="10" t="s">
        <v>254</v>
      </c>
    </row>
    <row r="5" ht="19.5" customHeight="1" spans="1:6">
      <c r="A5" s="9"/>
      <c r="B5" s="10"/>
      <c r="C5" s="64" t="s">
        <v>31</v>
      </c>
      <c r="D5" s="64" t="s">
        <v>287</v>
      </c>
      <c r="E5" s="64" t="s">
        <v>288</v>
      </c>
      <c r="F5" s="10"/>
    </row>
    <row r="6" ht="18.75" customHeight="1" spans="1:6">
      <c r="A6" s="171">
        <v>1</v>
      </c>
      <c r="B6" s="171">
        <v>2</v>
      </c>
      <c r="C6" s="172">
        <v>3</v>
      </c>
      <c r="D6" s="171">
        <v>4</v>
      </c>
      <c r="E6" s="171">
        <v>5</v>
      </c>
      <c r="F6" s="171">
        <v>6</v>
      </c>
    </row>
    <row r="7" ht="18.75" customHeight="1" spans="1:6">
      <c r="A7" s="15">
        <v>44.8</v>
      </c>
      <c r="B7" s="15"/>
      <c r="C7" s="15">
        <v>12</v>
      </c>
      <c r="D7" s="15"/>
      <c r="E7" s="15">
        <v>12</v>
      </c>
      <c r="F7" s="15">
        <v>32.8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192"/>
  <sheetViews>
    <sheetView showZeros="0" topLeftCell="A55" workbookViewId="0">
      <selection activeCell="B12" sqref="B12"/>
    </sheetView>
  </sheetViews>
  <sheetFormatPr defaultColWidth="9.14166666666667" defaultRowHeight="14.25" customHeight="1"/>
  <cols>
    <col min="1" max="1" width="14.25" customWidth="1"/>
    <col min="2" max="2" width="17.5" customWidth="1"/>
    <col min="3" max="3" width="14" customWidth="1"/>
    <col min="4" max="4" width="7" customWidth="1"/>
    <col min="5" max="5" width="14.5" customWidth="1"/>
    <col min="6" max="6" width="5.625" customWidth="1"/>
    <col min="7" max="7" width="12.5" customWidth="1"/>
    <col min="8" max="13" width="8.125" customWidth="1"/>
    <col min="14" max="14" width="6.875" customWidth="1"/>
    <col min="15" max="26" width="6.25" customWidth="1"/>
  </cols>
  <sheetData>
    <row r="1" ht="16.5" customHeight="1" spans="2:26">
      <c r="B1" s="147"/>
      <c r="D1" s="148"/>
      <c r="E1" s="148"/>
      <c r="F1" s="148"/>
      <c r="G1" s="148"/>
      <c r="H1" s="149"/>
      <c r="I1" s="149"/>
      <c r="K1" s="149"/>
      <c r="L1" s="149"/>
      <c r="M1" s="149"/>
      <c r="P1" s="149"/>
      <c r="T1" s="149"/>
      <c r="X1" s="147"/>
      <c r="Z1" s="53" t="s">
        <v>289</v>
      </c>
    </row>
    <row r="2" ht="26.25" customHeight="1" spans="1:26">
      <c r="A2" s="50" t="s">
        <v>290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"单位名称："&amp;"罗平县阿岗镇人民政府"</f>
        <v>单位名称：罗平县阿岗镇人民政府</v>
      </c>
      <c r="B3" s="150"/>
      <c r="C3" s="150"/>
      <c r="D3" s="150"/>
      <c r="E3" s="150"/>
      <c r="F3" s="150"/>
      <c r="G3" s="150"/>
      <c r="H3" s="151"/>
      <c r="I3" s="151"/>
      <c r="J3" s="6"/>
      <c r="K3" s="151"/>
      <c r="L3" s="151"/>
      <c r="M3" s="151"/>
      <c r="N3" s="6"/>
      <c r="O3" s="6"/>
      <c r="P3" s="151"/>
      <c r="Q3" s="6"/>
      <c r="R3" s="6"/>
      <c r="S3" s="6"/>
      <c r="T3" s="151"/>
      <c r="X3" s="147"/>
      <c r="Z3" s="271" t="s">
        <v>2</v>
      </c>
    </row>
    <row r="4" ht="18" customHeight="1" spans="1:26">
      <c r="A4" s="152" t="s">
        <v>291</v>
      </c>
      <c r="B4" s="152" t="s">
        <v>292</v>
      </c>
      <c r="C4" s="152" t="s">
        <v>293</v>
      </c>
      <c r="D4" s="152" t="s">
        <v>294</v>
      </c>
      <c r="E4" s="152" t="s">
        <v>295</v>
      </c>
      <c r="F4" s="152" t="s">
        <v>296</v>
      </c>
      <c r="G4" s="152" t="s">
        <v>297</v>
      </c>
      <c r="H4" s="65" t="s">
        <v>298</v>
      </c>
      <c r="I4" s="65" t="s">
        <v>298</v>
      </c>
      <c r="J4" s="10"/>
      <c r="K4" s="65"/>
      <c r="L4" s="65"/>
      <c r="M4" s="65"/>
      <c r="N4" s="10"/>
      <c r="O4" s="10"/>
      <c r="P4" s="65"/>
      <c r="Q4" s="10"/>
      <c r="R4" s="10"/>
      <c r="S4" s="10"/>
      <c r="T4" s="162" t="s">
        <v>35</v>
      </c>
      <c r="U4" s="65" t="s">
        <v>36</v>
      </c>
      <c r="V4" s="65"/>
      <c r="W4" s="65"/>
      <c r="X4" s="65"/>
      <c r="Y4" s="65"/>
      <c r="Z4" s="65"/>
    </row>
    <row r="5" ht="18" customHeight="1" spans="1:26">
      <c r="A5" s="153"/>
      <c r="B5" s="154"/>
      <c r="C5" s="153"/>
      <c r="D5" s="153"/>
      <c r="E5" s="153"/>
      <c r="F5" s="153"/>
      <c r="G5" s="153"/>
      <c r="H5" s="65" t="s">
        <v>299</v>
      </c>
      <c r="I5" s="65" t="s">
        <v>32</v>
      </c>
      <c r="J5" s="10"/>
      <c r="K5" s="65"/>
      <c r="L5" s="65"/>
      <c r="M5" s="65"/>
      <c r="N5" s="10"/>
      <c r="O5" s="10"/>
      <c r="P5" s="65"/>
      <c r="Q5" s="10" t="s">
        <v>300</v>
      </c>
      <c r="R5" s="10"/>
      <c r="S5" s="10"/>
      <c r="T5" s="152" t="s">
        <v>35</v>
      </c>
      <c r="U5" s="65" t="s">
        <v>36</v>
      </c>
      <c r="V5" s="162" t="s">
        <v>37</v>
      </c>
      <c r="W5" s="65" t="s">
        <v>36</v>
      </c>
      <c r="X5" s="162" t="s">
        <v>39</v>
      </c>
      <c r="Y5" s="162" t="s">
        <v>40</v>
      </c>
      <c r="Z5" s="160" t="s">
        <v>41</v>
      </c>
    </row>
    <row r="6" customHeight="1" spans="1:26">
      <c r="A6" s="155"/>
      <c r="B6" s="155"/>
      <c r="C6" s="155"/>
      <c r="D6" s="155"/>
      <c r="E6" s="155"/>
      <c r="F6" s="155"/>
      <c r="G6" s="155"/>
      <c r="H6" s="155"/>
      <c r="I6" s="159" t="s">
        <v>301</v>
      </c>
      <c r="J6" s="160" t="s">
        <v>302</v>
      </c>
      <c r="K6" s="152" t="s">
        <v>303</v>
      </c>
      <c r="L6" s="152" t="s">
        <v>304</v>
      </c>
      <c r="M6" s="152" t="s">
        <v>305</v>
      </c>
      <c r="N6" s="152" t="s">
        <v>306</v>
      </c>
      <c r="O6" s="152" t="s">
        <v>33</v>
      </c>
      <c r="P6" s="152" t="s">
        <v>34</v>
      </c>
      <c r="Q6" s="152" t="s">
        <v>32</v>
      </c>
      <c r="R6" s="152" t="s">
        <v>33</v>
      </c>
      <c r="S6" s="152" t="s">
        <v>34</v>
      </c>
      <c r="T6" s="155"/>
      <c r="U6" s="152" t="s">
        <v>31</v>
      </c>
      <c r="V6" s="152" t="s">
        <v>37</v>
      </c>
      <c r="W6" s="152" t="s">
        <v>307</v>
      </c>
      <c r="X6" s="152" t="s">
        <v>39</v>
      </c>
      <c r="Y6" s="152" t="s">
        <v>40</v>
      </c>
      <c r="Z6" s="152" t="s">
        <v>41</v>
      </c>
    </row>
    <row r="7" ht="37.5" customHeight="1" spans="1:26">
      <c r="A7" s="156"/>
      <c r="B7" s="156"/>
      <c r="C7" s="156"/>
      <c r="D7" s="156"/>
      <c r="E7" s="156"/>
      <c r="F7" s="156"/>
      <c r="G7" s="156"/>
      <c r="H7" s="156"/>
      <c r="I7" s="52" t="s">
        <v>31</v>
      </c>
      <c r="J7" s="52" t="s">
        <v>308</v>
      </c>
      <c r="K7" s="161" t="s">
        <v>302</v>
      </c>
      <c r="L7" s="161" t="s">
        <v>304</v>
      </c>
      <c r="M7" s="161" t="s">
        <v>305</v>
      </c>
      <c r="N7" s="161" t="s">
        <v>306</v>
      </c>
      <c r="O7" s="161" t="s">
        <v>306</v>
      </c>
      <c r="P7" s="161" t="s">
        <v>306</v>
      </c>
      <c r="Q7" s="161" t="s">
        <v>304</v>
      </c>
      <c r="R7" s="161" t="s">
        <v>305</v>
      </c>
      <c r="S7" s="161" t="s">
        <v>306</v>
      </c>
      <c r="T7" s="161" t="s">
        <v>35</v>
      </c>
      <c r="U7" s="161" t="s">
        <v>31</v>
      </c>
      <c r="V7" s="161" t="s">
        <v>37</v>
      </c>
      <c r="W7" s="161" t="s">
        <v>307</v>
      </c>
      <c r="X7" s="161" t="s">
        <v>39</v>
      </c>
      <c r="Y7" s="161" t="s">
        <v>40</v>
      </c>
      <c r="Z7" s="161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63">
        <v>25</v>
      </c>
      <c r="Z8" s="164">
        <v>26</v>
      </c>
    </row>
    <row r="9" ht="21" customHeight="1" spans="1:26">
      <c r="A9" s="13" t="s">
        <v>43</v>
      </c>
      <c r="B9" s="157"/>
      <c r="C9" s="157"/>
      <c r="D9" s="157"/>
      <c r="E9" s="157"/>
      <c r="F9" s="157"/>
      <c r="G9" s="157"/>
      <c r="H9" s="15">
        <v>2563.506712</v>
      </c>
      <c r="I9" s="15">
        <v>2563.506712</v>
      </c>
      <c r="J9" s="15"/>
      <c r="K9" s="15"/>
      <c r="L9" s="15"/>
      <c r="M9" s="15"/>
      <c r="N9" s="15">
        <v>2563.506712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00" t="s">
        <v>45</v>
      </c>
      <c r="B10" s="13"/>
      <c r="C10" s="13"/>
      <c r="D10" s="13"/>
      <c r="E10" s="13"/>
      <c r="F10" s="13"/>
      <c r="G10" s="13"/>
      <c r="H10" s="15">
        <v>726.851221</v>
      </c>
      <c r="I10" s="15">
        <v>726.851221</v>
      </c>
      <c r="J10" s="15"/>
      <c r="K10" s="15"/>
      <c r="L10" s="15"/>
      <c r="M10" s="15"/>
      <c r="N10" s="15">
        <v>726.851221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58" t="s">
        <v>45</v>
      </c>
      <c r="B11" s="13" t="s">
        <v>309</v>
      </c>
      <c r="C11" s="13" t="s">
        <v>310</v>
      </c>
      <c r="D11" s="13" t="s">
        <v>107</v>
      </c>
      <c r="E11" s="13" t="s">
        <v>104</v>
      </c>
      <c r="F11" s="13" t="s">
        <v>311</v>
      </c>
      <c r="G11" s="13" t="s">
        <v>234</v>
      </c>
      <c r="H11" s="15">
        <v>112.5012</v>
      </c>
      <c r="I11" s="15">
        <v>112.5012</v>
      </c>
      <c r="J11" s="15"/>
      <c r="K11" s="15"/>
      <c r="L11" s="15"/>
      <c r="M11" s="15"/>
      <c r="N11" s="15">
        <v>112.5012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58" t="s">
        <v>45</v>
      </c>
      <c r="B12" s="13" t="s">
        <v>309</v>
      </c>
      <c r="C12" s="13" t="s">
        <v>310</v>
      </c>
      <c r="D12" s="13" t="s">
        <v>107</v>
      </c>
      <c r="E12" s="13" t="s">
        <v>104</v>
      </c>
      <c r="F12" s="13" t="s">
        <v>312</v>
      </c>
      <c r="G12" s="13" t="s">
        <v>237</v>
      </c>
      <c r="H12" s="15">
        <v>172.3236</v>
      </c>
      <c r="I12" s="15">
        <v>172.3236</v>
      </c>
      <c r="J12" s="15"/>
      <c r="K12" s="15"/>
      <c r="L12" s="15"/>
      <c r="M12" s="15"/>
      <c r="N12" s="15">
        <v>172.3236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58" t="s">
        <v>45</v>
      </c>
      <c r="B13" s="13" t="s">
        <v>313</v>
      </c>
      <c r="C13" s="13" t="s">
        <v>314</v>
      </c>
      <c r="D13" s="13" t="s">
        <v>107</v>
      </c>
      <c r="E13" s="13" t="s">
        <v>104</v>
      </c>
      <c r="F13" s="13" t="s">
        <v>315</v>
      </c>
      <c r="G13" s="13" t="s">
        <v>277</v>
      </c>
      <c r="H13" s="15">
        <v>25.08</v>
      </c>
      <c r="I13" s="15">
        <v>25.08</v>
      </c>
      <c r="J13" s="15"/>
      <c r="K13" s="15"/>
      <c r="L13" s="15"/>
      <c r="M13" s="15"/>
      <c r="N13" s="15">
        <v>25.08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58" t="s">
        <v>45</v>
      </c>
      <c r="B14" s="13" t="s">
        <v>309</v>
      </c>
      <c r="C14" s="13" t="s">
        <v>310</v>
      </c>
      <c r="D14" s="13" t="s">
        <v>107</v>
      </c>
      <c r="E14" s="13" t="s">
        <v>104</v>
      </c>
      <c r="F14" s="13" t="s">
        <v>316</v>
      </c>
      <c r="G14" s="13" t="s">
        <v>239</v>
      </c>
      <c r="H14" s="15">
        <v>9.3751</v>
      </c>
      <c r="I14" s="15">
        <v>9.3751</v>
      </c>
      <c r="J14" s="15"/>
      <c r="K14" s="15"/>
      <c r="L14" s="15"/>
      <c r="M14" s="15"/>
      <c r="N14" s="15">
        <v>9.3751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58" t="s">
        <v>45</v>
      </c>
      <c r="B15" s="13" t="s">
        <v>309</v>
      </c>
      <c r="C15" s="13" t="s">
        <v>310</v>
      </c>
      <c r="D15" s="13" t="s">
        <v>107</v>
      </c>
      <c r="E15" s="13" t="s">
        <v>104</v>
      </c>
      <c r="F15" s="13" t="s">
        <v>316</v>
      </c>
      <c r="G15" s="13" t="s">
        <v>239</v>
      </c>
      <c r="H15" s="15">
        <v>1.26</v>
      </c>
      <c r="I15" s="15">
        <v>1.26</v>
      </c>
      <c r="J15" s="15"/>
      <c r="K15" s="15"/>
      <c r="L15" s="15"/>
      <c r="M15" s="15"/>
      <c r="N15" s="15">
        <v>1.26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58" t="s">
        <v>45</v>
      </c>
      <c r="B16" s="13" t="s">
        <v>317</v>
      </c>
      <c r="C16" s="13" t="s">
        <v>318</v>
      </c>
      <c r="D16" s="13" t="s">
        <v>159</v>
      </c>
      <c r="E16" s="13" t="s">
        <v>104</v>
      </c>
      <c r="F16" s="13" t="s">
        <v>316</v>
      </c>
      <c r="G16" s="13" t="s">
        <v>239</v>
      </c>
      <c r="H16" s="15">
        <v>1.8</v>
      </c>
      <c r="I16" s="15">
        <v>1.8</v>
      </c>
      <c r="J16" s="15"/>
      <c r="K16" s="15"/>
      <c r="L16" s="15"/>
      <c r="M16" s="15"/>
      <c r="N16" s="15">
        <v>1.8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58" t="s">
        <v>45</v>
      </c>
      <c r="B17" s="13" t="s">
        <v>309</v>
      </c>
      <c r="C17" s="13" t="s">
        <v>310</v>
      </c>
      <c r="D17" s="13" t="s">
        <v>107</v>
      </c>
      <c r="E17" s="13" t="s">
        <v>104</v>
      </c>
      <c r="F17" s="13" t="s">
        <v>312</v>
      </c>
      <c r="G17" s="13" t="s">
        <v>237</v>
      </c>
      <c r="H17" s="15">
        <v>16.8</v>
      </c>
      <c r="I17" s="15">
        <v>16.8</v>
      </c>
      <c r="J17" s="15"/>
      <c r="K17" s="15"/>
      <c r="L17" s="15"/>
      <c r="M17" s="15"/>
      <c r="N17" s="15">
        <v>16.8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58" t="s">
        <v>45</v>
      </c>
      <c r="B18" s="13" t="s">
        <v>319</v>
      </c>
      <c r="C18" s="13" t="s">
        <v>236</v>
      </c>
      <c r="D18" s="13" t="s">
        <v>125</v>
      </c>
      <c r="E18" s="13" t="s">
        <v>126</v>
      </c>
      <c r="F18" s="13" t="s">
        <v>320</v>
      </c>
      <c r="G18" s="13" t="s">
        <v>247</v>
      </c>
      <c r="H18" s="15">
        <v>42.150448</v>
      </c>
      <c r="I18" s="15">
        <v>42.150448</v>
      </c>
      <c r="J18" s="15"/>
      <c r="K18" s="15"/>
      <c r="L18" s="15"/>
      <c r="M18" s="15"/>
      <c r="N18" s="15">
        <v>42.150448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58" t="s">
        <v>45</v>
      </c>
      <c r="B19" s="13" t="s">
        <v>321</v>
      </c>
      <c r="C19" s="13" t="s">
        <v>322</v>
      </c>
      <c r="D19" s="13" t="s">
        <v>127</v>
      </c>
      <c r="E19" s="13" t="s">
        <v>128</v>
      </c>
      <c r="F19" s="13" t="s">
        <v>323</v>
      </c>
      <c r="G19" s="13" t="s">
        <v>250</v>
      </c>
      <c r="H19" s="15">
        <v>21.075224</v>
      </c>
      <c r="I19" s="15">
        <v>21.075224</v>
      </c>
      <c r="J19" s="15"/>
      <c r="K19" s="15"/>
      <c r="L19" s="15"/>
      <c r="M19" s="15"/>
      <c r="N19" s="15">
        <v>21.075224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58" t="s">
        <v>45</v>
      </c>
      <c r="B20" s="13" t="s">
        <v>319</v>
      </c>
      <c r="C20" s="13" t="s">
        <v>236</v>
      </c>
      <c r="D20" s="13" t="s">
        <v>144</v>
      </c>
      <c r="E20" s="13" t="s">
        <v>145</v>
      </c>
      <c r="F20" s="13" t="s">
        <v>324</v>
      </c>
      <c r="G20" s="13" t="s">
        <v>252</v>
      </c>
      <c r="H20" s="15">
        <v>10.32289</v>
      </c>
      <c r="I20" s="15">
        <v>10.32289</v>
      </c>
      <c r="J20" s="15"/>
      <c r="K20" s="15"/>
      <c r="L20" s="15"/>
      <c r="M20" s="15"/>
      <c r="N20" s="15">
        <v>10.32289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58" t="s">
        <v>45</v>
      </c>
      <c r="B21" s="13" t="s">
        <v>319</v>
      </c>
      <c r="C21" s="13" t="s">
        <v>236</v>
      </c>
      <c r="D21" s="13" t="s">
        <v>148</v>
      </c>
      <c r="E21" s="13" t="s">
        <v>149</v>
      </c>
      <c r="F21" s="13" t="s">
        <v>325</v>
      </c>
      <c r="G21" s="13" t="s">
        <v>255</v>
      </c>
      <c r="H21" s="15">
        <v>0.254065</v>
      </c>
      <c r="I21" s="15">
        <v>0.254065</v>
      </c>
      <c r="J21" s="15"/>
      <c r="K21" s="15"/>
      <c r="L21" s="15"/>
      <c r="M21" s="15"/>
      <c r="N21" s="15">
        <v>0.254065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58" t="s">
        <v>45</v>
      </c>
      <c r="B22" s="13" t="s">
        <v>319</v>
      </c>
      <c r="C22" s="13" t="s">
        <v>236</v>
      </c>
      <c r="D22" s="13" t="s">
        <v>144</v>
      </c>
      <c r="E22" s="13" t="s">
        <v>145</v>
      </c>
      <c r="F22" s="13" t="s">
        <v>324</v>
      </c>
      <c r="G22" s="13" t="s">
        <v>252</v>
      </c>
      <c r="H22" s="15">
        <v>0.759036</v>
      </c>
      <c r="I22" s="15">
        <v>0.759036</v>
      </c>
      <c r="J22" s="15"/>
      <c r="K22" s="15"/>
      <c r="L22" s="15"/>
      <c r="M22" s="15"/>
      <c r="N22" s="15">
        <v>0.759036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58" t="s">
        <v>45</v>
      </c>
      <c r="B23" s="13" t="s">
        <v>326</v>
      </c>
      <c r="C23" s="13" t="s">
        <v>175</v>
      </c>
      <c r="D23" s="13" t="s">
        <v>174</v>
      </c>
      <c r="E23" s="13" t="s">
        <v>175</v>
      </c>
      <c r="F23" s="13" t="s">
        <v>327</v>
      </c>
      <c r="G23" s="13" t="s">
        <v>175</v>
      </c>
      <c r="H23" s="15">
        <v>30.487824</v>
      </c>
      <c r="I23" s="15">
        <v>30.487824</v>
      </c>
      <c r="J23" s="15"/>
      <c r="K23" s="15"/>
      <c r="L23" s="15"/>
      <c r="M23" s="15"/>
      <c r="N23" s="15">
        <v>30.487824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58" t="s">
        <v>45</v>
      </c>
      <c r="B24" s="13" t="s">
        <v>328</v>
      </c>
      <c r="C24" s="13" t="s">
        <v>329</v>
      </c>
      <c r="D24" s="13" t="s">
        <v>107</v>
      </c>
      <c r="E24" s="13" t="s">
        <v>104</v>
      </c>
      <c r="F24" s="13" t="s">
        <v>330</v>
      </c>
      <c r="G24" s="13" t="s">
        <v>262</v>
      </c>
      <c r="H24" s="15">
        <v>6</v>
      </c>
      <c r="I24" s="15">
        <v>6</v>
      </c>
      <c r="J24" s="15"/>
      <c r="K24" s="15"/>
      <c r="L24" s="15"/>
      <c r="M24" s="15"/>
      <c r="N24" s="15">
        <v>6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58" t="s">
        <v>45</v>
      </c>
      <c r="B25" s="13" t="s">
        <v>328</v>
      </c>
      <c r="C25" s="13" t="s">
        <v>329</v>
      </c>
      <c r="D25" s="13" t="s">
        <v>107</v>
      </c>
      <c r="E25" s="13" t="s">
        <v>104</v>
      </c>
      <c r="F25" s="13" t="s">
        <v>331</v>
      </c>
      <c r="G25" s="13" t="s">
        <v>267</v>
      </c>
      <c r="H25" s="15">
        <v>5</v>
      </c>
      <c r="I25" s="15">
        <v>5</v>
      </c>
      <c r="J25" s="15"/>
      <c r="K25" s="15"/>
      <c r="L25" s="15"/>
      <c r="M25" s="15"/>
      <c r="N25" s="15">
        <v>5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58" t="s">
        <v>45</v>
      </c>
      <c r="B26" s="13" t="s">
        <v>328</v>
      </c>
      <c r="C26" s="13" t="s">
        <v>329</v>
      </c>
      <c r="D26" s="13" t="s">
        <v>107</v>
      </c>
      <c r="E26" s="13" t="s">
        <v>104</v>
      </c>
      <c r="F26" s="13" t="s">
        <v>332</v>
      </c>
      <c r="G26" s="13" t="s">
        <v>264</v>
      </c>
      <c r="H26" s="15">
        <v>3</v>
      </c>
      <c r="I26" s="15">
        <v>3</v>
      </c>
      <c r="J26" s="15"/>
      <c r="K26" s="15"/>
      <c r="L26" s="15"/>
      <c r="M26" s="15"/>
      <c r="N26" s="15">
        <v>3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58" t="s">
        <v>45</v>
      </c>
      <c r="B27" s="13" t="s">
        <v>328</v>
      </c>
      <c r="C27" s="13" t="s">
        <v>329</v>
      </c>
      <c r="D27" s="13" t="s">
        <v>107</v>
      </c>
      <c r="E27" s="13" t="s">
        <v>104</v>
      </c>
      <c r="F27" s="13" t="s">
        <v>333</v>
      </c>
      <c r="G27" s="13" t="s">
        <v>269</v>
      </c>
      <c r="H27" s="15">
        <v>2</v>
      </c>
      <c r="I27" s="15">
        <v>2</v>
      </c>
      <c r="J27" s="15"/>
      <c r="K27" s="15"/>
      <c r="L27" s="15"/>
      <c r="M27" s="15"/>
      <c r="N27" s="15">
        <v>2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58" t="s">
        <v>45</v>
      </c>
      <c r="B28" s="13" t="s">
        <v>334</v>
      </c>
      <c r="C28" s="13" t="s">
        <v>254</v>
      </c>
      <c r="D28" s="13" t="s">
        <v>107</v>
      </c>
      <c r="E28" s="13" t="s">
        <v>104</v>
      </c>
      <c r="F28" s="13" t="s">
        <v>335</v>
      </c>
      <c r="G28" s="13" t="s">
        <v>254</v>
      </c>
      <c r="H28" s="15">
        <v>12</v>
      </c>
      <c r="I28" s="15">
        <v>12</v>
      </c>
      <c r="J28" s="15"/>
      <c r="K28" s="15"/>
      <c r="L28" s="15"/>
      <c r="M28" s="15"/>
      <c r="N28" s="15">
        <v>12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58" t="s">
        <v>45</v>
      </c>
      <c r="B29" s="13" t="s">
        <v>336</v>
      </c>
      <c r="C29" s="13" t="s">
        <v>272</v>
      </c>
      <c r="D29" s="13" t="s">
        <v>107</v>
      </c>
      <c r="E29" s="13" t="s">
        <v>104</v>
      </c>
      <c r="F29" s="13" t="s">
        <v>337</v>
      </c>
      <c r="G29" s="13" t="s">
        <v>272</v>
      </c>
      <c r="H29" s="15">
        <v>5.081304</v>
      </c>
      <c r="I29" s="15">
        <v>5.081304</v>
      </c>
      <c r="J29" s="15"/>
      <c r="K29" s="15"/>
      <c r="L29" s="15"/>
      <c r="M29" s="15"/>
      <c r="N29" s="15">
        <v>5.081304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58" t="s">
        <v>45</v>
      </c>
      <c r="B30" s="13" t="s">
        <v>328</v>
      </c>
      <c r="C30" s="13" t="s">
        <v>329</v>
      </c>
      <c r="D30" s="13" t="s">
        <v>107</v>
      </c>
      <c r="E30" s="13" t="s">
        <v>104</v>
      </c>
      <c r="F30" s="13" t="s">
        <v>338</v>
      </c>
      <c r="G30" s="13" t="s">
        <v>274</v>
      </c>
      <c r="H30" s="15">
        <v>2.81253</v>
      </c>
      <c r="I30" s="15">
        <v>2.81253</v>
      </c>
      <c r="J30" s="15"/>
      <c r="K30" s="15"/>
      <c r="L30" s="15"/>
      <c r="M30" s="15"/>
      <c r="N30" s="15">
        <v>2.81253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58" t="s">
        <v>45</v>
      </c>
      <c r="B31" s="13" t="s">
        <v>339</v>
      </c>
      <c r="C31" s="13" t="s">
        <v>340</v>
      </c>
      <c r="D31" s="13" t="s">
        <v>107</v>
      </c>
      <c r="E31" s="13" t="s">
        <v>104</v>
      </c>
      <c r="F31" s="13" t="s">
        <v>341</v>
      </c>
      <c r="G31" s="13" t="s">
        <v>256</v>
      </c>
      <c r="H31" s="15">
        <v>12</v>
      </c>
      <c r="I31" s="15">
        <v>12</v>
      </c>
      <c r="J31" s="15"/>
      <c r="K31" s="15"/>
      <c r="L31" s="15"/>
      <c r="M31" s="15"/>
      <c r="N31" s="15">
        <v>12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58" t="s">
        <v>45</v>
      </c>
      <c r="B32" s="13" t="s">
        <v>328</v>
      </c>
      <c r="C32" s="13" t="s">
        <v>329</v>
      </c>
      <c r="D32" s="13" t="s">
        <v>123</v>
      </c>
      <c r="E32" s="13" t="s">
        <v>124</v>
      </c>
      <c r="F32" s="13" t="s">
        <v>342</v>
      </c>
      <c r="G32" s="13" t="s">
        <v>257</v>
      </c>
      <c r="H32" s="15">
        <v>1</v>
      </c>
      <c r="I32" s="15">
        <v>1</v>
      </c>
      <c r="J32" s="15"/>
      <c r="K32" s="15"/>
      <c r="L32" s="15"/>
      <c r="M32" s="15"/>
      <c r="N32" s="15">
        <v>1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58" t="s">
        <v>45</v>
      </c>
      <c r="B33" s="13" t="s">
        <v>343</v>
      </c>
      <c r="C33" s="13" t="s">
        <v>266</v>
      </c>
      <c r="D33" s="13" t="s">
        <v>123</v>
      </c>
      <c r="E33" s="13" t="s">
        <v>124</v>
      </c>
      <c r="F33" s="13" t="s">
        <v>344</v>
      </c>
      <c r="G33" s="13" t="s">
        <v>279</v>
      </c>
      <c r="H33" s="15">
        <v>52.8</v>
      </c>
      <c r="I33" s="15">
        <v>52.8</v>
      </c>
      <c r="J33" s="15"/>
      <c r="K33" s="15"/>
      <c r="L33" s="15"/>
      <c r="M33" s="15"/>
      <c r="N33" s="15">
        <v>52.8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58" t="s">
        <v>45</v>
      </c>
      <c r="B34" s="13" t="s">
        <v>345</v>
      </c>
      <c r="C34" s="13" t="s">
        <v>346</v>
      </c>
      <c r="D34" s="13" t="s">
        <v>159</v>
      </c>
      <c r="E34" s="13" t="s">
        <v>104</v>
      </c>
      <c r="F34" s="13" t="s">
        <v>347</v>
      </c>
      <c r="G34" s="13" t="s">
        <v>280</v>
      </c>
      <c r="H34" s="15">
        <v>11.16</v>
      </c>
      <c r="I34" s="15">
        <v>11.16</v>
      </c>
      <c r="J34" s="15"/>
      <c r="K34" s="15"/>
      <c r="L34" s="15"/>
      <c r="M34" s="15"/>
      <c r="N34" s="15">
        <v>11.16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58" t="s">
        <v>45</v>
      </c>
      <c r="B35" s="13" t="s">
        <v>348</v>
      </c>
      <c r="C35" s="13" t="s">
        <v>349</v>
      </c>
      <c r="D35" s="13" t="s">
        <v>110</v>
      </c>
      <c r="E35" s="13" t="s">
        <v>104</v>
      </c>
      <c r="F35" s="13" t="s">
        <v>347</v>
      </c>
      <c r="G35" s="13" t="s">
        <v>280</v>
      </c>
      <c r="H35" s="15">
        <v>53.568</v>
      </c>
      <c r="I35" s="15">
        <v>53.568</v>
      </c>
      <c r="J35" s="15"/>
      <c r="K35" s="15"/>
      <c r="L35" s="15"/>
      <c r="M35" s="15"/>
      <c r="N35" s="15">
        <v>53.568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58" t="s">
        <v>45</v>
      </c>
      <c r="B36" s="13" t="s">
        <v>350</v>
      </c>
      <c r="C36" s="13" t="s">
        <v>351</v>
      </c>
      <c r="D36" s="13" t="s">
        <v>103</v>
      </c>
      <c r="E36" s="13" t="s">
        <v>104</v>
      </c>
      <c r="F36" s="13" t="s">
        <v>347</v>
      </c>
      <c r="G36" s="13" t="s">
        <v>280</v>
      </c>
      <c r="H36" s="15">
        <v>8.52</v>
      </c>
      <c r="I36" s="15">
        <v>8.52</v>
      </c>
      <c r="J36" s="15"/>
      <c r="K36" s="15"/>
      <c r="L36" s="15"/>
      <c r="M36" s="15"/>
      <c r="N36" s="15">
        <v>8.52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58" t="s">
        <v>45</v>
      </c>
      <c r="B37" s="13" t="s">
        <v>352</v>
      </c>
      <c r="C37" s="13" t="s">
        <v>353</v>
      </c>
      <c r="D37" s="13" t="s">
        <v>135</v>
      </c>
      <c r="E37" s="13" t="s">
        <v>136</v>
      </c>
      <c r="F37" s="13" t="s">
        <v>347</v>
      </c>
      <c r="G37" s="13" t="s">
        <v>280</v>
      </c>
      <c r="H37" s="15">
        <v>3.12</v>
      </c>
      <c r="I37" s="15">
        <v>3.12</v>
      </c>
      <c r="J37" s="15"/>
      <c r="K37" s="15"/>
      <c r="L37" s="15"/>
      <c r="M37" s="15"/>
      <c r="N37" s="15">
        <v>3.12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2" spans="1:26">
      <c r="A38" s="158" t="s">
        <v>45</v>
      </c>
      <c r="B38" s="13" t="s">
        <v>354</v>
      </c>
      <c r="C38" s="13" t="s">
        <v>355</v>
      </c>
      <c r="D38" s="13" t="s">
        <v>110</v>
      </c>
      <c r="E38" s="13" t="s">
        <v>104</v>
      </c>
      <c r="F38" s="13" t="s">
        <v>347</v>
      </c>
      <c r="G38" s="13" t="s">
        <v>280</v>
      </c>
      <c r="H38" s="15">
        <v>1.56</v>
      </c>
      <c r="I38" s="15">
        <v>1.56</v>
      </c>
      <c r="J38" s="15"/>
      <c r="K38" s="15"/>
      <c r="L38" s="15"/>
      <c r="M38" s="15"/>
      <c r="N38" s="15">
        <v>1.56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2" spans="1:26">
      <c r="A39" s="158" t="s">
        <v>45</v>
      </c>
      <c r="B39" s="13" t="s">
        <v>356</v>
      </c>
      <c r="C39" s="13" t="s">
        <v>357</v>
      </c>
      <c r="D39" s="13" t="s">
        <v>139</v>
      </c>
      <c r="E39" s="13" t="s">
        <v>104</v>
      </c>
      <c r="F39" s="13" t="s">
        <v>347</v>
      </c>
      <c r="G39" s="13" t="s">
        <v>280</v>
      </c>
      <c r="H39" s="15">
        <v>4.68</v>
      </c>
      <c r="I39" s="15">
        <v>4.68</v>
      </c>
      <c r="J39" s="15"/>
      <c r="K39" s="15"/>
      <c r="L39" s="15"/>
      <c r="M39" s="15"/>
      <c r="N39" s="15">
        <v>4.68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2" spans="1:26">
      <c r="A40" s="158" t="s">
        <v>45</v>
      </c>
      <c r="B40" s="13" t="s">
        <v>358</v>
      </c>
      <c r="C40" s="13" t="s">
        <v>359</v>
      </c>
      <c r="D40" s="13" t="s">
        <v>131</v>
      </c>
      <c r="E40" s="13" t="s">
        <v>132</v>
      </c>
      <c r="F40" s="13" t="s">
        <v>347</v>
      </c>
      <c r="G40" s="13" t="s">
        <v>280</v>
      </c>
      <c r="H40" s="15">
        <v>11</v>
      </c>
      <c r="I40" s="15">
        <v>11</v>
      </c>
      <c r="J40" s="15"/>
      <c r="K40" s="15"/>
      <c r="L40" s="15"/>
      <c r="M40" s="15"/>
      <c r="N40" s="15">
        <v>11</v>
      </c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2" spans="1:26">
      <c r="A41" s="158" t="s">
        <v>45</v>
      </c>
      <c r="B41" s="13" t="s">
        <v>360</v>
      </c>
      <c r="C41" s="13" t="s">
        <v>361</v>
      </c>
      <c r="D41" s="13" t="s">
        <v>107</v>
      </c>
      <c r="E41" s="13" t="s">
        <v>104</v>
      </c>
      <c r="F41" s="13" t="s">
        <v>362</v>
      </c>
      <c r="G41" s="13" t="s">
        <v>241</v>
      </c>
      <c r="H41" s="15">
        <v>87.36</v>
      </c>
      <c r="I41" s="15">
        <v>87.36</v>
      </c>
      <c r="J41" s="15"/>
      <c r="K41" s="15"/>
      <c r="L41" s="15"/>
      <c r="M41" s="15"/>
      <c r="N41" s="15">
        <v>87.36</v>
      </c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1" spans="1:26">
      <c r="A42" s="100" t="s">
        <v>55</v>
      </c>
      <c r="B42" s="13"/>
      <c r="C42" s="13"/>
      <c r="D42" s="13"/>
      <c r="E42" s="13"/>
      <c r="F42" s="13"/>
      <c r="G42" s="13"/>
      <c r="H42" s="15">
        <v>88.304524</v>
      </c>
      <c r="I42" s="15">
        <v>88.304524</v>
      </c>
      <c r="J42" s="15"/>
      <c r="K42" s="15"/>
      <c r="L42" s="15"/>
      <c r="M42" s="15"/>
      <c r="N42" s="15">
        <v>88.304524</v>
      </c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3.25" customHeight="1" outlineLevel="2" spans="1:26">
      <c r="A43" s="158" t="s">
        <v>55</v>
      </c>
      <c r="B43" s="13" t="s">
        <v>363</v>
      </c>
      <c r="C43" s="13" t="s">
        <v>310</v>
      </c>
      <c r="D43" s="13" t="s">
        <v>110</v>
      </c>
      <c r="E43" s="13" t="s">
        <v>104</v>
      </c>
      <c r="F43" s="13" t="s">
        <v>311</v>
      </c>
      <c r="G43" s="13" t="s">
        <v>234</v>
      </c>
      <c r="H43" s="15">
        <v>21.6672</v>
      </c>
      <c r="I43" s="15">
        <v>21.6672</v>
      </c>
      <c r="J43" s="15"/>
      <c r="K43" s="15"/>
      <c r="L43" s="15"/>
      <c r="M43" s="15"/>
      <c r="N43" s="15">
        <v>21.6672</v>
      </c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3.25" customHeight="1" outlineLevel="2" spans="1:26">
      <c r="A44" s="158" t="s">
        <v>55</v>
      </c>
      <c r="B44" s="13" t="s">
        <v>363</v>
      </c>
      <c r="C44" s="13" t="s">
        <v>310</v>
      </c>
      <c r="D44" s="13" t="s">
        <v>110</v>
      </c>
      <c r="E44" s="13" t="s">
        <v>104</v>
      </c>
      <c r="F44" s="13" t="s">
        <v>312</v>
      </c>
      <c r="G44" s="13" t="s">
        <v>237</v>
      </c>
      <c r="H44" s="15">
        <v>30.9912</v>
      </c>
      <c r="I44" s="15">
        <v>30.9912</v>
      </c>
      <c r="J44" s="15"/>
      <c r="K44" s="15"/>
      <c r="L44" s="15"/>
      <c r="M44" s="15"/>
      <c r="N44" s="15">
        <v>30.9912</v>
      </c>
      <c r="O44" s="13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23.25" customHeight="1" outlineLevel="2" spans="1:26">
      <c r="A45" s="158" t="s">
        <v>55</v>
      </c>
      <c r="B45" s="13" t="s">
        <v>364</v>
      </c>
      <c r="C45" s="13" t="s">
        <v>314</v>
      </c>
      <c r="D45" s="13" t="s">
        <v>110</v>
      </c>
      <c r="E45" s="13" t="s">
        <v>104</v>
      </c>
      <c r="F45" s="13" t="s">
        <v>315</v>
      </c>
      <c r="G45" s="13" t="s">
        <v>277</v>
      </c>
      <c r="H45" s="15">
        <v>4.5</v>
      </c>
      <c r="I45" s="15">
        <v>4.5</v>
      </c>
      <c r="J45" s="15"/>
      <c r="K45" s="15"/>
      <c r="L45" s="15"/>
      <c r="M45" s="15"/>
      <c r="N45" s="15">
        <v>4.5</v>
      </c>
      <c r="O45" s="13"/>
      <c r="P45" s="13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23.25" customHeight="1" outlineLevel="2" spans="1:26">
      <c r="A46" s="158" t="s">
        <v>55</v>
      </c>
      <c r="B46" s="13" t="s">
        <v>363</v>
      </c>
      <c r="C46" s="13" t="s">
        <v>310</v>
      </c>
      <c r="D46" s="13" t="s">
        <v>110</v>
      </c>
      <c r="E46" s="13" t="s">
        <v>104</v>
      </c>
      <c r="F46" s="13" t="s">
        <v>316</v>
      </c>
      <c r="G46" s="13" t="s">
        <v>239</v>
      </c>
      <c r="H46" s="15">
        <v>1.8056</v>
      </c>
      <c r="I46" s="15">
        <v>1.8056</v>
      </c>
      <c r="J46" s="15"/>
      <c r="K46" s="15"/>
      <c r="L46" s="15"/>
      <c r="M46" s="15"/>
      <c r="N46" s="15">
        <v>1.8056</v>
      </c>
      <c r="O46" s="13"/>
      <c r="P46" s="13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23.25" customHeight="1" outlineLevel="2" spans="1:26">
      <c r="A47" s="158" t="s">
        <v>55</v>
      </c>
      <c r="B47" s="13" t="s">
        <v>363</v>
      </c>
      <c r="C47" s="13" t="s">
        <v>310</v>
      </c>
      <c r="D47" s="13" t="s">
        <v>110</v>
      </c>
      <c r="E47" s="13" t="s">
        <v>104</v>
      </c>
      <c r="F47" s="13" t="s">
        <v>312</v>
      </c>
      <c r="G47" s="13" t="s">
        <v>237</v>
      </c>
      <c r="H47" s="15">
        <v>3</v>
      </c>
      <c r="I47" s="15">
        <v>3</v>
      </c>
      <c r="J47" s="15"/>
      <c r="K47" s="15"/>
      <c r="L47" s="15"/>
      <c r="M47" s="15"/>
      <c r="N47" s="15">
        <v>3</v>
      </c>
      <c r="O47" s="13"/>
      <c r="P47" s="13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23.25" customHeight="1" outlineLevel="2" spans="1:26">
      <c r="A48" s="158" t="s">
        <v>55</v>
      </c>
      <c r="B48" s="13" t="s">
        <v>365</v>
      </c>
      <c r="C48" s="13" t="s">
        <v>236</v>
      </c>
      <c r="D48" s="13" t="s">
        <v>125</v>
      </c>
      <c r="E48" s="13" t="s">
        <v>126</v>
      </c>
      <c r="F48" s="13" t="s">
        <v>320</v>
      </c>
      <c r="G48" s="13" t="s">
        <v>247</v>
      </c>
      <c r="H48" s="15">
        <v>7.9424</v>
      </c>
      <c r="I48" s="15">
        <v>7.9424</v>
      </c>
      <c r="J48" s="15"/>
      <c r="K48" s="15"/>
      <c r="L48" s="15"/>
      <c r="M48" s="15"/>
      <c r="N48" s="15">
        <v>7.9424</v>
      </c>
      <c r="O48" s="13"/>
      <c r="P48" s="13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23.25" customHeight="1" outlineLevel="2" spans="1:26">
      <c r="A49" s="158" t="s">
        <v>55</v>
      </c>
      <c r="B49" s="13" t="s">
        <v>366</v>
      </c>
      <c r="C49" s="13" t="s">
        <v>322</v>
      </c>
      <c r="D49" s="13" t="s">
        <v>127</v>
      </c>
      <c r="E49" s="13" t="s">
        <v>128</v>
      </c>
      <c r="F49" s="13" t="s">
        <v>323</v>
      </c>
      <c r="G49" s="13" t="s">
        <v>250</v>
      </c>
      <c r="H49" s="15">
        <v>3.9712</v>
      </c>
      <c r="I49" s="15">
        <v>3.9712</v>
      </c>
      <c r="J49" s="15"/>
      <c r="K49" s="15"/>
      <c r="L49" s="15"/>
      <c r="M49" s="15"/>
      <c r="N49" s="15">
        <v>3.9712</v>
      </c>
      <c r="O49" s="13"/>
      <c r="P49" s="13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23.25" customHeight="1" outlineLevel="2" spans="1:26">
      <c r="A50" s="158" t="s">
        <v>55</v>
      </c>
      <c r="B50" s="13" t="s">
        <v>365</v>
      </c>
      <c r="C50" s="13" t="s">
        <v>236</v>
      </c>
      <c r="D50" s="13" t="s">
        <v>144</v>
      </c>
      <c r="E50" s="13" t="s">
        <v>145</v>
      </c>
      <c r="F50" s="13" t="s">
        <v>324</v>
      </c>
      <c r="G50" s="13" t="s">
        <v>252</v>
      </c>
      <c r="H50" s="15">
        <v>1.993978</v>
      </c>
      <c r="I50" s="15">
        <v>1.993978</v>
      </c>
      <c r="J50" s="15"/>
      <c r="K50" s="15"/>
      <c r="L50" s="15"/>
      <c r="M50" s="15"/>
      <c r="N50" s="15">
        <v>1.993978</v>
      </c>
      <c r="O50" s="13"/>
      <c r="P50" s="13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23.25" customHeight="1" outlineLevel="2" spans="1:26">
      <c r="A51" s="158" t="s">
        <v>55</v>
      </c>
      <c r="B51" s="13" t="s">
        <v>365</v>
      </c>
      <c r="C51" s="13" t="s">
        <v>236</v>
      </c>
      <c r="D51" s="13" t="s">
        <v>148</v>
      </c>
      <c r="E51" s="13" t="s">
        <v>149</v>
      </c>
      <c r="F51" s="13" t="s">
        <v>325</v>
      </c>
      <c r="G51" s="13" t="s">
        <v>255</v>
      </c>
      <c r="H51" s="15">
        <v>0.047834</v>
      </c>
      <c r="I51" s="15">
        <v>0.047834</v>
      </c>
      <c r="J51" s="15"/>
      <c r="K51" s="15"/>
      <c r="L51" s="15"/>
      <c r="M51" s="15"/>
      <c r="N51" s="15">
        <v>0.047834</v>
      </c>
      <c r="O51" s="13"/>
      <c r="P51" s="13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23.25" customHeight="1" outlineLevel="2" spans="1:26">
      <c r="A52" s="158" t="s">
        <v>55</v>
      </c>
      <c r="B52" s="13" t="s">
        <v>365</v>
      </c>
      <c r="C52" s="13" t="s">
        <v>236</v>
      </c>
      <c r="D52" s="13" t="s">
        <v>144</v>
      </c>
      <c r="E52" s="13" t="s">
        <v>145</v>
      </c>
      <c r="F52" s="13" t="s">
        <v>324</v>
      </c>
      <c r="G52" s="13" t="s">
        <v>252</v>
      </c>
      <c r="H52" s="15">
        <v>0.146616</v>
      </c>
      <c r="I52" s="15">
        <v>0.146616</v>
      </c>
      <c r="J52" s="15"/>
      <c r="K52" s="15"/>
      <c r="L52" s="15"/>
      <c r="M52" s="15"/>
      <c r="N52" s="15">
        <v>0.146616</v>
      </c>
      <c r="O52" s="13"/>
      <c r="P52" s="13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23.25" customHeight="1" outlineLevel="2" spans="1:26">
      <c r="A53" s="158" t="s">
        <v>55</v>
      </c>
      <c r="B53" s="13" t="s">
        <v>367</v>
      </c>
      <c r="C53" s="13" t="s">
        <v>175</v>
      </c>
      <c r="D53" s="13" t="s">
        <v>174</v>
      </c>
      <c r="E53" s="13" t="s">
        <v>175</v>
      </c>
      <c r="F53" s="13" t="s">
        <v>327</v>
      </c>
      <c r="G53" s="13" t="s">
        <v>175</v>
      </c>
      <c r="H53" s="15">
        <v>5.740128</v>
      </c>
      <c r="I53" s="15">
        <v>5.740128</v>
      </c>
      <c r="J53" s="15"/>
      <c r="K53" s="15"/>
      <c r="L53" s="15"/>
      <c r="M53" s="15"/>
      <c r="N53" s="15">
        <v>5.740128</v>
      </c>
      <c r="O53" s="13"/>
      <c r="P53" s="13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23.25" customHeight="1" outlineLevel="2" spans="1:26">
      <c r="A54" s="158" t="s">
        <v>55</v>
      </c>
      <c r="B54" s="13" t="s">
        <v>368</v>
      </c>
      <c r="C54" s="13" t="s">
        <v>329</v>
      </c>
      <c r="D54" s="13" t="s">
        <v>110</v>
      </c>
      <c r="E54" s="13" t="s">
        <v>104</v>
      </c>
      <c r="F54" s="13" t="s">
        <v>330</v>
      </c>
      <c r="G54" s="13" t="s">
        <v>262</v>
      </c>
      <c r="H54" s="15">
        <v>3</v>
      </c>
      <c r="I54" s="15">
        <v>3</v>
      </c>
      <c r="J54" s="15"/>
      <c r="K54" s="15"/>
      <c r="L54" s="15"/>
      <c r="M54" s="15"/>
      <c r="N54" s="15">
        <v>3</v>
      </c>
      <c r="O54" s="13"/>
      <c r="P54" s="13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23.25" customHeight="1" outlineLevel="2" spans="1:26">
      <c r="A55" s="158" t="s">
        <v>55</v>
      </c>
      <c r="B55" s="13" t="s">
        <v>368</v>
      </c>
      <c r="C55" s="13" t="s">
        <v>329</v>
      </c>
      <c r="D55" s="13" t="s">
        <v>110</v>
      </c>
      <c r="E55" s="13" t="s">
        <v>104</v>
      </c>
      <c r="F55" s="13" t="s">
        <v>369</v>
      </c>
      <c r="G55" s="13" t="s">
        <v>251</v>
      </c>
      <c r="H55" s="15">
        <v>2</v>
      </c>
      <c r="I55" s="15">
        <v>2</v>
      </c>
      <c r="J55" s="15"/>
      <c r="K55" s="15"/>
      <c r="L55" s="15"/>
      <c r="M55" s="15"/>
      <c r="N55" s="15">
        <v>2</v>
      </c>
      <c r="O55" s="13"/>
      <c r="P55" s="13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23.25" customHeight="1" outlineLevel="2" spans="1:26">
      <c r="A56" s="158" t="s">
        <v>55</v>
      </c>
      <c r="B56" s="13" t="s">
        <v>370</v>
      </c>
      <c r="C56" s="13" t="s">
        <v>272</v>
      </c>
      <c r="D56" s="13" t="s">
        <v>110</v>
      </c>
      <c r="E56" s="13" t="s">
        <v>104</v>
      </c>
      <c r="F56" s="13" t="s">
        <v>337</v>
      </c>
      <c r="G56" s="13" t="s">
        <v>272</v>
      </c>
      <c r="H56" s="15">
        <v>0.956688</v>
      </c>
      <c r="I56" s="15">
        <v>0.956688</v>
      </c>
      <c r="J56" s="15"/>
      <c r="K56" s="15"/>
      <c r="L56" s="15"/>
      <c r="M56" s="15"/>
      <c r="N56" s="15">
        <v>0.956688</v>
      </c>
      <c r="O56" s="13"/>
      <c r="P56" s="13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23.25" customHeight="1" outlineLevel="2" spans="1:26">
      <c r="A57" s="158" t="s">
        <v>55</v>
      </c>
      <c r="B57" s="13" t="s">
        <v>368</v>
      </c>
      <c r="C57" s="13" t="s">
        <v>329</v>
      </c>
      <c r="D57" s="13" t="s">
        <v>110</v>
      </c>
      <c r="E57" s="13" t="s">
        <v>104</v>
      </c>
      <c r="F57" s="13" t="s">
        <v>338</v>
      </c>
      <c r="G57" s="13" t="s">
        <v>274</v>
      </c>
      <c r="H57" s="15">
        <v>0.54168</v>
      </c>
      <c r="I57" s="15">
        <v>0.54168</v>
      </c>
      <c r="J57" s="15"/>
      <c r="K57" s="15"/>
      <c r="L57" s="15"/>
      <c r="M57" s="15"/>
      <c r="N57" s="15">
        <v>0.54168</v>
      </c>
      <c r="O57" s="13"/>
      <c r="P57" s="13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23.25" customHeight="1" outlineLevel="1" spans="1:26">
      <c r="A58" s="100" t="s">
        <v>59</v>
      </c>
      <c r="B58" s="13"/>
      <c r="C58" s="13"/>
      <c r="D58" s="13"/>
      <c r="E58" s="13"/>
      <c r="F58" s="13"/>
      <c r="G58" s="13"/>
      <c r="H58" s="15">
        <v>128.474826</v>
      </c>
      <c r="I58" s="15">
        <v>128.474826</v>
      </c>
      <c r="J58" s="15"/>
      <c r="K58" s="15"/>
      <c r="L58" s="15"/>
      <c r="M58" s="15"/>
      <c r="N58" s="15">
        <v>128.474826</v>
      </c>
      <c r="O58" s="13"/>
      <c r="P58" s="13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23.25" customHeight="1" outlineLevel="2" spans="1:26">
      <c r="A59" s="158" t="s">
        <v>59</v>
      </c>
      <c r="B59" s="13" t="s">
        <v>371</v>
      </c>
      <c r="C59" s="13" t="s">
        <v>318</v>
      </c>
      <c r="D59" s="13" t="s">
        <v>115</v>
      </c>
      <c r="E59" s="13" t="s">
        <v>104</v>
      </c>
      <c r="F59" s="13" t="s">
        <v>311</v>
      </c>
      <c r="G59" s="13" t="s">
        <v>234</v>
      </c>
      <c r="H59" s="15">
        <v>38.4528</v>
      </c>
      <c r="I59" s="15">
        <v>38.4528</v>
      </c>
      <c r="J59" s="15"/>
      <c r="K59" s="15"/>
      <c r="L59" s="15"/>
      <c r="M59" s="15"/>
      <c r="N59" s="15">
        <v>38.4528</v>
      </c>
      <c r="O59" s="13"/>
      <c r="P59" s="13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23.25" customHeight="1" outlineLevel="2" spans="1:26">
      <c r="A60" s="158" t="s">
        <v>59</v>
      </c>
      <c r="B60" s="13" t="s">
        <v>371</v>
      </c>
      <c r="C60" s="13" t="s">
        <v>318</v>
      </c>
      <c r="D60" s="13" t="s">
        <v>115</v>
      </c>
      <c r="E60" s="13" t="s">
        <v>104</v>
      </c>
      <c r="F60" s="13" t="s">
        <v>312</v>
      </c>
      <c r="G60" s="13" t="s">
        <v>237</v>
      </c>
      <c r="H60" s="15">
        <v>18.4824</v>
      </c>
      <c r="I60" s="15">
        <v>18.4824</v>
      </c>
      <c r="J60" s="15"/>
      <c r="K60" s="15"/>
      <c r="L60" s="15"/>
      <c r="M60" s="15"/>
      <c r="N60" s="15">
        <v>18.4824</v>
      </c>
      <c r="O60" s="13"/>
      <c r="P60" s="13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23.25" customHeight="1" outlineLevel="2" spans="1:26">
      <c r="A61" s="158" t="s">
        <v>59</v>
      </c>
      <c r="B61" s="13" t="s">
        <v>371</v>
      </c>
      <c r="C61" s="13" t="s">
        <v>318</v>
      </c>
      <c r="D61" s="13" t="s">
        <v>115</v>
      </c>
      <c r="E61" s="13" t="s">
        <v>104</v>
      </c>
      <c r="F61" s="13" t="s">
        <v>372</v>
      </c>
      <c r="G61" s="13" t="s">
        <v>243</v>
      </c>
      <c r="H61" s="15">
        <v>3.2044</v>
      </c>
      <c r="I61" s="15">
        <v>3.2044</v>
      </c>
      <c r="J61" s="15"/>
      <c r="K61" s="15"/>
      <c r="L61" s="15"/>
      <c r="M61" s="15"/>
      <c r="N61" s="15">
        <v>3.2044</v>
      </c>
      <c r="O61" s="13"/>
      <c r="P61" s="13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23.25" customHeight="1" outlineLevel="2" spans="1:26">
      <c r="A62" s="158" t="s">
        <v>59</v>
      </c>
      <c r="B62" s="13" t="s">
        <v>371</v>
      </c>
      <c r="C62" s="13" t="s">
        <v>318</v>
      </c>
      <c r="D62" s="13" t="s">
        <v>115</v>
      </c>
      <c r="E62" s="13" t="s">
        <v>104</v>
      </c>
      <c r="F62" s="13" t="s">
        <v>372</v>
      </c>
      <c r="G62" s="13" t="s">
        <v>243</v>
      </c>
      <c r="H62" s="15">
        <v>7.626</v>
      </c>
      <c r="I62" s="15">
        <v>7.626</v>
      </c>
      <c r="J62" s="15"/>
      <c r="K62" s="15"/>
      <c r="L62" s="15"/>
      <c r="M62" s="15"/>
      <c r="N62" s="15">
        <v>7.626</v>
      </c>
      <c r="O62" s="13"/>
      <c r="P62" s="13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23.25" customHeight="1" outlineLevel="2" spans="1:26">
      <c r="A63" s="158" t="s">
        <v>59</v>
      </c>
      <c r="B63" s="13" t="s">
        <v>371</v>
      </c>
      <c r="C63" s="13" t="s">
        <v>318</v>
      </c>
      <c r="D63" s="13" t="s">
        <v>115</v>
      </c>
      <c r="E63" s="13" t="s">
        <v>104</v>
      </c>
      <c r="F63" s="13" t="s">
        <v>312</v>
      </c>
      <c r="G63" s="13" t="s">
        <v>237</v>
      </c>
      <c r="H63" s="15">
        <v>4.8</v>
      </c>
      <c r="I63" s="15">
        <v>4.8</v>
      </c>
      <c r="J63" s="15"/>
      <c r="K63" s="15"/>
      <c r="L63" s="15"/>
      <c r="M63" s="15"/>
      <c r="N63" s="15">
        <v>4.8</v>
      </c>
      <c r="O63" s="13"/>
      <c r="P63" s="13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23.25" customHeight="1" outlineLevel="2" spans="1:26">
      <c r="A64" s="158" t="s">
        <v>59</v>
      </c>
      <c r="B64" s="13" t="s">
        <v>371</v>
      </c>
      <c r="C64" s="13" t="s">
        <v>318</v>
      </c>
      <c r="D64" s="13" t="s">
        <v>115</v>
      </c>
      <c r="E64" s="13" t="s">
        <v>104</v>
      </c>
      <c r="F64" s="13" t="s">
        <v>372</v>
      </c>
      <c r="G64" s="13" t="s">
        <v>243</v>
      </c>
      <c r="H64" s="15">
        <v>13.176</v>
      </c>
      <c r="I64" s="15">
        <v>13.176</v>
      </c>
      <c r="J64" s="15"/>
      <c r="K64" s="15"/>
      <c r="L64" s="15"/>
      <c r="M64" s="15"/>
      <c r="N64" s="15">
        <v>13.176</v>
      </c>
      <c r="O64" s="13"/>
      <c r="P64" s="13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23.25" customHeight="1" outlineLevel="2" spans="1:26">
      <c r="A65" s="158" t="s">
        <v>59</v>
      </c>
      <c r="B65" s="13" t="s">
        <v>373</v>
      </c>
      <c r="C65" s="13" t="s">
        <v>236</v>
      </c>
      <c r="D65" s="13" t="s">
        <v>125</v>
      </c>
      <c r="E65" s="13" t="s">
        <v>126</v>
      </c>
      <c r="F65" s="13" t="s">
        <v>320</v>
      </c>
      <c r="G65" s="13" t="s">
        <v>247</v>
      </c>
      <c r="H65" s="15">
        <v>13.57623</v>
      </c>
      <c r="I65" s="15">
        <v>13.57623</v>
      </c>
      <c r="J65" s="15"/>
      <c r="K65" s="15"/>
      <c r="L65" s="15"/>
      <c r="M65" s="15"/>
      <c r="N65" s="15">
        <v>13.57623</v>
      </c>
      <c r="O65" s="13"/>
      <c r="P65" s="13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23.25" customHeight="1" outlineLevel="2" spans="1:26">
      <c r="A66" s="158" t="s">
        <v>59</v>
      </c>
      <c r="B66" s="13" t="s">
        <v>374</v>
      </c>
      <c r="C66" s="13" t="s">
        <v>322</v>
      </c>
      <c r="D66" s="13" t="s">
        <v>127</v>
      </c>
      <c r="E66" s="13" t="s">
        <v>128</v>
      </c>
      <c r="F66" s="13" t="s">
        <v>323</v>
      </c>
      <c r="G66" s="13" t="s">
        <v>250</v>
      </c>
      <c r="H66" s="15">
        <v>6.788115</v>
      </c>
      <c r="I66" s="15">
        <v>6.788115</v>
      </c>
      <c r="J66" s="15"/>
      <c r="K66" s="15"/>
      <c r="L66" s="15"/>
      <c r="M66" s="15"/>
      <c r="N66" s="15">
        <v>6.788115</v>
      </c>
      <c r="O66" s="13"/>
      <c r="P66" s="13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23.25" customHeight="1" outlineLevel="2" spans="1:26">
      <c r="A67" s="158" t="s">
        <v>59</v>
      </c>
      <c r="B67" s="13" t="s">
        <v>373</v>
      </c>
      <c r="C67" s="13" t="s">
        <v>236</v>
      </c>
      <c r="D67" s="13" t="s">
        <v>146</v>
      </c>
      <c r="E67" s="13" t="s">
        <v>147</v>
      </c>
      <c r="F67" s="13" t="s">
        <v>324</v>
      </c>
      <c r="G67" s="13" t="s">
        <v>252</v>
      </c>
      <c r="H67" s="15">
        <v>3.255922</v>
      </c>
      <c r="I67" s="15">
        <v>3.255922</v>
      </c>
      <c r="J67" s="15"/>
      <c r="K67" s="15"/>
      <c r="L67" s="15"/>
      <c r="M67" s="15"/>
      <c r="N67" s="15">
        <v>3.255922</v>
      </c>
      <c r="O67" s="13"/>
      <c r="P67" s="13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23.25" customHeight="1" outlineLevel="2" spans="1:26">
      <c r="A68" s="158" t="s">
        <v>59</v>
      </c>
      <c r="B68" s="13" t="s">
        <v>373</v>
      </c>
      <c r="C68" s="13" t="s">
        <v>236</v>
      </c>
      <c r="D68" s="13" t="s">
        <v>148</v>
      </c>
      <c r="E68" s="13" t="s">
        <v>149</v>
      </c>
      <c r="F68" s="13" t="s">
        <v>325</v>
      </c>
      <c r="G68" s="13" t="s">
        <v>255</v>
      </c>
      <c r="H68" s="15">
        <v>0.081647</v>
      </c>
      <c r="I68" s="15">
        <v>0.081647</v>
      </c>
      <c r="J68" s="15"/>
      <c r="K68" s="15"/>
      <c r="L68" s="15"/>
      <c r="M68" s="15"/>
      <c r="N68" s="15">
        <v>0.081647</v>
      </c>
      <c r="O68" s="13"/>
      <c r="P68" s="13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23.25" customHeight="1" outlineLevel="2" spans="1:26">
      <c r="A69" s="158" t="s">
        <v>59</v>
      </c>
      <c r="B69" s="13" t="s">
        <v>373</v>
      </c>
      <c r="C69" s="13" t="s">
        <v>236</v>
      </c>
      <c r="D69" s="13" t="s">
        <v>146</v>
      </c>
      <c r="E69" s="13" t="s">
        <v>147</v>
      </c>
      <c r="F69" s="13" t="s">
        <v>324</v>
      </c>
      <c r="G69" s="13" t="s">
        <v>252</v>
      </c>
      <c r="H69" s="15">
        <v>0.239406</v>
      </c>
      <c r="I69" s="15">
        <v>0.239406</v>
      </c>
      <c r="J69" s="15"/>
      <c r="K69" s="15"/>
      <c r="L69" s="15"/>
      <c r="M69" s="15"/>
      <c r="N69" s="15">
        <v>0.239406</v>
      </c>
      <c r="O69" s="13"/>
      <c r="P69" s="13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23.25" customHeight="1" outlineLevel="2" spans="1:26">
      <c r="A70" s="158" t="s">
        <v>59</v>
      </c>
      <c r="B70" s="13" t="s">
        <v>375</v>
      </c>
      <c r="C70" s="13" t="s">
        <v>175</v>
      </c>
      <c r="D70" s="13" t="s">
        <v>174</v>
      </c>
      <c r="E70" s="13" t="s">
        <v>175</v>
      </c>
      <c r="F70" s="13" t="s">
        <v>327</v>
      </c>
      <c r="G70" s="13" t="s">
        <v>175</v>
      </c>
      <c r="H70" s="15">
        <v>9.797645</v>
      </c>
      <c r="I70" s="15">
        <v>9.797645</v>
      </c>
      <c r="J70" s="15"/>
      <c r="K70" s="15"/>
      <c r="L70" s="15"/>
      <c r="M70" s="15"/>
      <c r="N70" s="15">
        <v>9.797645</v>
      </c>
      <c r="O70" s="13"/>
      <c r="P70" s="13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23.25" customHeight="1" outlineLevel="2" spans="1:26">
      <c r="A71" s="158" t="s">
        <v>59</v>
      </c>
      <c r="B71" s="13" t="s">
        <v>376</v>
      </c>
      <c r="C71" s="13" t="s">
        <v>329</v>
      </c>
      <c r="D71" s="13" t="s">
        <v>115</v>
      </c>
      <c r="E71" s="13" t="s">
        <v>104</v>
      </c>
      <c r="F71" s="13" t="s">
        <v>330</v>
      </c>
      <c r="G71" s="13" t="s">
        <v>262</v>
      </c>
      <c r="H71" s="15">
        <v>3</v>
      </c>
      <c r="I71" s="15">
        <v>3</v>
      </c>
      <c r="J71" s="15"/>
      <c r="K71" s="15"/>
      <c r="L71" s="15"/>
      <c r="M71" s="15"/>
      <c r="N71" s="15">
        <v>3</v>
      </c>
      <c r="O71" s="13"/>
      <c r="P71" s="13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23.25" customHeight="1" outlineLevel="2" spans="1:26">
      <c r="A72" s="158" t="s">
        <v>59</v>
      </c>
      <c r="B72" s="13" t="s">
        <v>376</v>
      </c>
      <c r="C72" s="13" t="s">
        <v>329</v>
      </c>
      <c r="D72" s="13" t="s">
        <v>115</v>
      </c>
      <c r="E72" s="13" t="s">
        <v>104</v>
      </c>
      <c r="F72" s="13" t="s">
        <v>331</v>
      </c>
      <c r="G72" s="13" t="s">
        <v>267</v>
      </c>
      <c r="H72" s="15">
        <v>2</v>
      </c>
      <c r="I72" s="15">
        <v>2</v>
      </c>
      <c r="J72" s="15"/>
      <c r="K72" s="15"/>
      <c r="L72" s="15"/>
      <c r="M72" s="15"/>
      <c r="N72" s="15">
        <v>2</v>
      </c>
      <c r="O72" s="13"/>
      <c r="P72" s="13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23.25" customHeight="1" outlineLevel="2" spans="1:26">
      <c r="A73" s="158" t="s">
        <v>59</v>
      </c>
      <c r="B73" s="13" t="s">
        <v>376</v>
      </c>
      <c r="C73" s="13" t="s">
        <v>329</v>
      </c>
      <c r="D73" s="13" t="s">
        <v>115</v>
      </c>
      <c r="E73" s="13" t="s">
        <v>104</v>
      </c>
      <c r="F73" s="13" t="s">
        <v>332</v>
      </c>
      <c r="G73" s="13" t="s">
        <v>264</v>
      </c>
      <c r="H73" s="15">
        <v>1.4</v>
      </c>
      <c r="I73" s="15">
        <v>1.4</v>
      </c>
      <c r="J73" s="15"/>
      <c r="K73" s="15"/>
      <c r="L73" s="15"/>
      <c r="M73" s="15"/>
      <c r="N73" s="15">
        <v>1.4</v>
      </c>
      <c r="O73" s="13"/>
      <c r="P73" s="13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23.25" customHeight="1" outlineLevel="2" spans="1:26">
      <c r="A74" s="158" t="s">
        <v>59</v>
      </c>
      <c r="B74" s="13" t="s">
        <v>377</v>
      </c>
      <c r="C74" s="13" t="s">
        <v>272</v>
      </c>
      <c r="D74" s="13" t="s">
        <v>115</v>
      </c>
      <c r="E74" s="13" t="s">
        <v>104</v>
      </c>
      <c r="F74" s="13" t="s">
        <v>337</v>
      </c>
      <c r="G74" s="13" t="s">
        <v>272</v>
      </c>
      <c r="H74" s="15">
        <v>1.632941</v>
      </c>
      <c r="I74" s="15">
        <v>1.632941</v>
      </c>
      <c r="J74" s="15"/>
      <c r="K74" s="15"/>
      <c r="L74" s="15"/>
      <c r="M74" s="15"/>
      <c r="N74" s="15">
        <v>1.632941</v>
      </c>
      <c r="O74" s="13"/>
      <c r="P74" s="13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23.25" customHeight="1" outlineLevel="2" spans="1:26">
      <c r="A75" s="158" t="s">
        <v>59</v>
      </c>
      <c r="B75" s="13" t="s">
        <v>376</v>
      </c>
      <c r="C75" s="13" t="s">
        <v>329</v>
      </c>
      <c r="D75" s="13" t="s">
        <v>115</v>
      </c>
      <c r="E75" s="13" t="s">
        <v>104</v>
      </c>
      <c r="F75" s="13" t="s">
        <v>338</v>
      </c>
      <c r="G75" s="13" t="s">
        <v>274</v>
      </c>
      <c r="H75" s="15">
        <v>0.96132</v>
      </c>
      <c r="I75" s="15">
        <v>0.96132</v>
      </c>
      <c r="J75" s="15"/>
      <c r="K75" s="15"/>
      <c r="L75" s="15"/>
      <c r="M75" s="15"/>
      <c r="N75" s="15">
        <v>0.96132</v>
      </c>
      <c r="O75" s="13"/>
      <c r="P75" s="13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23.25" customHeight="1" outlineLevel="1" spans="1:26">
      <c r="A76" s="100" t="s">
        <v>63</v>
      </c>
      <c r="B76" s="13"/>
      <c r="C76" s="13"/>
      <c r="D76" s="13"/>
      <c r="E76" s="13"/>
      <c r="F76" s="13"/>
      <c r="G76" s="13"/>
      <c r="H76" s="15">
        <v>57.666016</v>
      </c>
      <c r="I76" s="15">
        <v>57.666016</v>
      </c>
      <c r="J76" s="15"/>
      <c r="K76" s="15"/>
      <c r="L76" s="15"/>
      <c r="M76" s="15"/>
      <c r="N76" s="15">
        <v>57.666016</v>
      </c>
      <c r="O76" s="13"/>
      <c r="P76" s="13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23.25" customHeight="1" outlineLevel="2" spans="1:26">
      <c r="A77" s="158" t="s">
        <v>63</v>
      </c>
      <c r="B77" s="13" t="s">
        <v>378</v>
      </c>
      <c r="C77" s="13" t="s">
        <v>318</v>
      </c>
      <c r="D77" s="13" t="s">
        <v>120</v>
      </c>
      <c r="E77" s="13" t="s">
        <v>104</v>
      </c>
      <c r="F77" s="13" t="s">
        <v>311</v>
      </c>
      <c r="G77" s="13" t="s">
        <v>234</v>
      </c>
      <c r="H77" s="15">
        <v>16.3692</v>
      </c>
      <c r="I77" s="15">
        <v>16.3692</v>
      </c>
      <c r="J77" s="15"/>
      <c r="K77" s="15"/>
      <c r="L77" s="15"/>
      <c r="M77" s="15"/>
      <c r="N77" s="15">
        <v>16.3692</v>
      </c>
      <c r="O77" s="13"/>
      <c r="P77" s="13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23.25" customHeight="1" outlineLevel="2" spans="1:26">
      <c r="A78" s="158" t="s">
        <v>63</v>
      </c>
      <c r="B78" s="13" t="s">
        <v>378</v>
      </c>
      <c r="C78" s="13" t="s">
        <v>318</v>
      </c>
      <c r="D78" s="13" t="s">
        <v>120</v>
      </c>
      <c r="E78" s="13" t="s">
        <v>104</v>
      </c>
      <c r="F78" s="13" t="s">
        <v>312</v>
      </c>
      <c r="G78" s="13" t="s">
        <v>237</v>
      </c>
      <c r="H78" s="15">
        <v>8.838</v>
      </c>
      <c r="I78" s="15">
        <v>8.838</v>
      </c>
      <c r="J78" s="15"/>
      <c r="K78" s="15"/>
      <c r="L78" s="15"/>
      <c r="M78" s="15"/>
      <c r="N78" s="15">
        <v>8.838</v>
      </c>
      <c r="O78" s="13"/>
      <c r="P78" s="13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23.25" customHeight="1" outlineLevel="2" spans="1:26">
      <c r="A79" s="158" t="s">
        <v>63</v>
      </c>
      <c r="B79" s="13" t="s">
        <v>378</v>
      </c>
      <c r="C79" s="13" t="s">
        <v>318</v>
      </c>
      <c r="D79" s="13" t="s">
        <v>120</v>
      </c>
      <c r="E79" s="13" t="s">
        <v>104</v>
      </c>
      <c r="F79" s="13" t="s">
        <v>372</v>
      </c>
      <c r="G79" s="13" t="s">
        <v>243</v>
      </c>
      <c r="H79" s="15">
        <v>1.3641</v>
      </c>
      <c r="I79" s="15">
        <v>1.3641</v>
      </c>
      <c r="J79" s="15"/>
      <c r="K79" s="15"/>
      <c r="L79" s="15"/>
      <c r="M79" s="15"/>
      <c r="N79" s="15">
        <v>1.3641</v>
      </c>
      <c r="O79" s="13"/>
      <c r="P79" s="13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23.25" customHeight="1" outlineLevel="2" spans="1:26">
      <c r="A80" s="158" t="s">
        <v>63</v>
      </c>
      <c r="B80" s="13" t="s">
        <v>378</v>
      </c>
      <c r="C80" s="13" t="s">
        <v>318</v>
      </c>
      <c r="D80" s="13" t="s">
        <v>120</v>
      </c>
      <c r="E80" s="13" t="s">
        <v>104</v>
      </c>
      <c r="F80" s="13" t="s">
        <v>372</v>
      </c>
      <c r="G80" s="13" t="s">
        <v>243</v>
      </c>
      <c r="H80" s="15">
        <v>3.438</v>
      </c>
      <c r="I80" s="15">
        <v>3.438</v>
      </c>
      <c r="J80" s="15"/>
      <c r="K80" s="15"/>
      <c r="L80" s="15"/>
      <c r="M80" s="15"/>
      <c r="N80" s="15">
        <v>3.438</v>
      </c>
      <c r="O80" s="13"/>
      <c r="P80" s="13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23.25" customHeight="1" outlineLevel="2" spans="1:26">
      <c r="A81" s="158" t="s">
        <v>63</v>
      </c>
      <c r="B81" s="13" t="s">
        <v>378</v>
      </c>
      <c r="C81" s="13" t="s">
        <v>318</v>
      </c>
      <c r="D81" s="13" t="s">
        <v>120</v>
      </c>
      <c r="E81" s="13" t="s">
        <v>104</v>
      </c>
      <c r="F81" s="13" t="s">
        <v>312</v>
      </c>
      <c r="G81" s="13" t="s">
        <v>237</v>
      </c>
      <c r="H81" s="15">
        <v>2.4</v>
      </c>
      <c r="I81" s="15">
        <v>2.4</v>
      </c>
      <c r="J81" s="15"/>
      <c r="K81" s="15"/>
      <c r="L81" s="15"/>
      <c r="M81" s="15"/>
      <c r="N81" s="15">
        <v>2.4</v>
      </c>
      <c r="O81" s="13"/>
      <c r="P81" s="13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23.25" customHeight="1" outlineLevel="2" spans="1:26">
      <c r="A82" s="158" t="s">
        <v>63</v>
      </c>
      <c r="B82" s="13" t="s">
        <v>378</v>
      </c>
      <c r="C82" s="13" t="s">
        <v>318</v>
      </c>
      <c r="D82" s="13" t="s">
        <v>120</v>
      </c>
      <c r="E82" s="13" t="s">
        <v>104</v>
      </c>
      <c r="F82" s="13" t="s">
        <v>372</v>
      </c>
      <c r="G82" s="13" t="s">
        <v>243</v>
      </c>
      <c r="H82" s="15">
        <v>6.042</v>
      </c>
      <c r="I82" s="15">
        <v>6.042</v>
      </c>
      <c r="J82" s="15"/>
      <c r="K82" s="15"/>
      <c r="L82" s="15"/>
      <c r="M82" s="15"/>
      <c r="N82" s="15">
        <v>6.042</v>
      </c>
      <c r="O82" s="13"/>
      <c r="P82" s="13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23.25" customHeight="1" outlineLevel="2" spans="1:26">
      <c r="A83" s="158" t="s">
        <v>63</v>
      </c>
      <c r="B83" s="13" t="s">
        <v>379</v>
      </c>
      <c r="C83" s="13" t="s">
        <v>236</v>
      </c>
      <c r="D83" s="13" t="s">
        <v>125</v>
      </c>
      <c r="E83" s="13" t="s">
        <v>126</v>
      </c>
      <c r="F83" s="13" t="s">
        <v>320</v>
      </c>
      <c r="G83" s="13" t="s">
        <v>247</v>
      </c>
      <c r="H83" s="15">
        <v>6.000778</v>
      </c>
      <c r="I83" s="15">
        <v>6.000778</v>
      </c>
      <c r="J83" s="15"/>
      <c r="K83" s="15"/>
      <c r="L83" s="15"/>
      <c r="M83" s="15"/>
      <c r="N83" s="15">
        <v>6.000778</v>
      </c>
      <c r="O83" s="13"/>
      <c r="P83" s="13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23.25" customHeight="1" outlineLevel="2" spans="1:26">
      <c r="A84" s="158" t="s">
        <v>63</v>
      </c>
      <c r="B84" s="13" t="s">
        <v>380</v>
      </c>
      <c r="C84" s="13" t="s">
        <v>322</v>
      </c>
      <c r="D84" s="13" t="s">
        <v>127</v>
      </c>
      <c r="E84" s="13" t="s">
        <v>128</v>
      </c>
      <c r="F84" s="13" t="s">
        <v>323</v>
      </c>
      <c r="G84" s="13" t="s">
        <v>250</v>
      </c>
      <c r="H84" s="15">
        <v>3.000389</v>
      </c>
      <c r="I84" s="15">
        <v>3.000389</v>
      </c>
      <c r="J84" s="15"/>
      <c r="K84" s="15"/>
      <c r="L84" s="15"/>
      <c r="M84" s="15"/>
      <c r="N84" s="15">
        <v>3.000389</v>
      </c>
      <c r="O84" s="13"/>
      <c r="P84" s="13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23.25" customHeight="1" outlineLevel="2" spans="1:26">
      <c r="A85" s="158" t="s">
        <v>63</v>
      </c>
      <c r="B85" s="13" t="s">
        <v>379</v>
      </c>
      <c r="C85" s="13" t="s">
        <v>236</v>
      </c>
      <c r="D85" s="13" t="s">
        <v>146</v>
      </c>
      <c r="E85" s="13" t="s">
        <v>147</v>
      </c>
      <c r="F85" s="13" t="s">
        <v>324</v>
      </c>
      <c r="G85" s="13" t="s">
        <v>252</v>
      </c>
      <c r="H85" s="15">
        <v>1.405152</v>
      </c>
      <c r="I85" s="15">
        <v>1.405152</v>
      </c>
      <c r="J85" s="15"/>
      <c r="K85" s="15"/>
      <c r="L85" s="15"/>
      <c r="M85" s="15"/>
      <c r="N85" s="15">
        <v>1.405152</v>
      </c>
      <c r="O85" s="13"/>
      <c r="P85" s="13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23.25" customHeight="1" outlineLevel="2" spans="1:26">
      <c r="A86" s="158" t="s">
        <v>63</v>
      </c>
      <c r="B86" s="13" t="s">
        <v>379</v>
      </c>
      <c r="C86" s="13" t="s">
        <v>236</v>
      </c>
      <c r="D86" s="13" t="s">
        <v>148</v>
      </c>
      <c r="E86" s="13" t="s">
        <v>149</v>
      </c>
      <c r="F86" s="13" t="s">
        <v>325</v>
      </c>
      <c r="G86" s="13" t="s">
        <v>255</v>
      </c>
      <c r="H86" s="15">
        <v>0.036141</v>
      </c>
      <c r="I86" s="15">
        <v>0.036141</v>
      </c>
      <c r="J86" s="15"/>
      <c r="K86" s="15"/>
      <c r="L86" s="15"/>
      <c r="M86" s="15"/>
      <c r="N86" s="15">
        <v>0.036141</v>
      </c>
      <c r="O86" s="13"/>
      <c r="P86" s="13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23.25" customHeight="1" outlineLevel="2" spans="1:26">
      <c r="A87" s="158" t="s">
        <v>63</v>
      </c>
      <c r="B87" s="13" t="s">
        <v>379</v>
      </c>
      <c r="C87" s="13" t="s">
        <v>236</v>
      </c>
      <c r="D87" s="13" t="s">
        <v>146</v>
      </c>
      <c r="E87" s="13" t="s">
        <v>147</v>
      </c>
      <c r="F87" s="13" t="s">
        <v>324</v>
      </c>
      <c r="G87" s="13" t="s">
        <v>252</v>
      </c>
      <c r="H87" s="15">
        <v>0.10332</v>
      </c>
      <c r="I87" s="15">
        <v>0.10332</v>
      </c>
      <c r="J87" s="15"/>
      <c r="K87" s="15"/>
      <c r="L87" s="15"/>
      <c r="M87" s="15"/>
      <c r="N87" s="15">
        <v>0.10332</v>
      </c>
      <c r="O87" s="13"/>
      <c r="P87" s="13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23.25" customHeight="1" outlineLevel="2" spans="1:26">
      <c r="A88" s="158" t="s">
        <v>63</v>
      </c>
      <c r="B88" s="13" t="s">
        <v>381</v>
      </c>
      <c r="C88" s="13" t="s">
        <v>175</v>
      </c>
      <c r="D88" s="13" t="s">
        <v>174</v>
      </c>
      <c r="E88" s="13" t="s">
        <v>175</v>
      </c>
      <c r="F88" s="13" t="s">
        <v>327</v>
      </c>
      <c r="G88" s="13" t="s">
        <v>175</v>
      </c>
      <c r="H88" s="15">
        <v>4.336891</v>
      </c>
      <c r="I88" s="15">
        <v>4.336891</v>
      </c>
      <c r="J88" s="15"/>
      <c r="K88" s="15"/>
      <c r="L88" s="15"/>
      <c r="M88" s="15"/>
      <c r="N88" s="15">
        <v>4.336891</v>
      </c>
      <c r="O88" s="13"/>
      <c r="P88" s="13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23.25" customHeight="1" outlineLevel="2" spans="1:26">
      <c r="A89" s="158" t="s">
        <v>63</v>
      </c>
      <c r="B89" s="13" t="s">
        <v>382</v>
      </c>
      <c r="C89" s="13" t="s">
        <v>329</v>
      </c>
      <c r="D89" s="13" t="s">
        <v>120</v>
      </c>
      <c r="E89" s="13" t="s">
        <v>104</v>
      </c>
      <c r="F89" s="13" t="s">
        <v>369</v>
      </c>
      <c r="G89" s="13" t="s">
        <v>251</v>
      </c>
      <c r="H89" s="15">
        <v>3</v>
      </c>
      <c r="I89" s="15">
        <v>3</v>
      </c>
      <c r="J89" s="15"/>
      <c r="K89" s="15"/>
      <c r="L89" s="15"/>
      <c r="M89" s="15"/>
      <c r="N89" s="15">
        <v>3</v>
      </c>
      <c r="O89" s="13"/>
      <c r="P89" s="13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23.25" customHeight="1" outlineLevel="2" spans="1:26">
      <c r="A90" s="158" t="s">
        <v>63</v>
      </c>
      <c r="B90" s="13" t="s">
        <v>382</v>
      </c>
      <c r="C90" s="13" t="s">
        <v>329</v>
      </c>
      <c r="D90" s="13" t="s">
        <v>120</v>
      </c>
      <c r="E90" s="13" t="s">
        <v>104</v>
      </c>
      <c r="F90" s="13" t="s">
        <v>330</v>
      </c>
      <c r="G90" s="13" t="s">
        <v>262</v>
      </c>
      <c r="H90" s="15">
        <v>0.2</v>
      </c>
      <c r="I90" s="15">
        <v>0.2</v>
      </c>
      <c r="J90" s="15"/>
      <c r="K90" s="15"/>
      <c r="L90" s="15"/>
      <c r="M90" s="15"/>
      <c r="N90" s="15">
        <v>0.2</v>
      </c>
      <c r="O90" s="13"/>
      <c r="P90" s="13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23.25" customHeight="1" outlineLevel="2" spans="1:26">
      <c r="A91" s="158" t="s">
        <v>63</v>
      </c>
      <c r="B91" s="13" t="s">
        <v>383</v>
      </c>
      <c r="C91" s="13" t="s">
        <v>272</v>
      </c>
      <c r="D91" s="13" t="s">
        <v>120</v>
      </c>
      <c r="E91" s="13" t="s">
        <v>104</v>
      </c>
      <c r="F91" s="13" t="s">
        <v>337</v>
      </c>
      <c r="G91" s="13" t="s">
        <v>272</v>
      </c>
      <c r="H91" s="15">
        <v>0.722815</v>
      </c>
      <c r="I91" s="15">
        <v>0.722815</v>
      </c>
      <c r="J91" s="15"/>
      <c r="K91" s="15"/>
      <c r="L91" s="15"/>
      <c r="M91" s="15"/>
      <c r="N91" s="15">
        <v>0.722815</v>
      </c>
      <c r="O91" s="13"/>
      <c r="P91" s="13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23.25" customHeight="1" outlineLevel="2" spans="1:26">
      <c r="A92" s="158" t="s">
        <v>63</v>
      </c>
      <c r="B92" s="13" t="s">
        <v>382</v>
      </c>
      <c r="C92" s="13" t="s">
        <v>329</v>
      </c>
      <c r="D92" s="13" t="s">
        <v>120</v>
      </c>
      <c r="E92" s="13" t="s">
        <v>104</v>
      </c>
      <c r="F92" s="13" t="s">
        <v>338</v>
      </c>
      <c r="G92" s="13" t="s">
        <v>274</v>
      </c>
      <c r="H92" s="15">
        <v>0.40923</v>
      </c>
      <c r="I92" s="15">
        <v>0.40923</v>
      </c>
      <c r="J92" s="15"/>
      <c r="K92" s="15"/>
      <c r="L92" s="15"/>
      <c r="M92" s="15"/>
      <c r="N92" s="15">
        <v>0.40923</v>
      </c>
      <c r="O92" s="13"/>
      <c r="P92" s="13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23.25" customHeight="1" outlineLevel="1" spans="1:26">
      <c r="A93" s="100" t="s">
        <v>69</v>
      </c>
      <c r="B93" s="13"/>
      <c r="C93" s="13"/>
      <c r="D93" s="13"/>
      <c r="E93" s="13"/>
      <c r="F93" s="13"/>
      <c r="G93" s="13"/>
      <c r="H93" s="15">
        <v>91.136067</v>
      </c>
      <c r="I93" s="15">
        <v>91.136067</v>
      </c>
      <c r="J93" s="15"/>
      <c r="K93" s="15"/>
      <c r="L93" s="15"/>
      <c r="M93" s="15"/>
      <c r="N93" s="15">
        <v>91.136067</v>
      </c>
      <c r="O93" s="13"/>
      <c r="P93" s="13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23.25" customHeight="1" outlineLevel="2" spans="1:26">
      <c r="A94" s="158" t="s">
        <v>69</v>
      </c>
      <c r="B94" s="13" t="s">
        <v>384</v>
      </c>
      <c r="C94" s="13" t="s">
        <v>318</v>
      </c>
      <c r="D94" s="13" t="s">
        <v>154</v>
      </c>
      <c r="E94" s="13" t="s">
        <v>104</v>
      </c>
      <c r="F94" s="13" t="s">
        <v>311</v>
      </c>
      <c r="G94" s="13" t="s">
        <v>234</v>
      </c>
      <c r="H94" s="15">
        <v>26.1132</v>
      </c>
      <c r="I94" s="15">
        <v>26.1132</v>
      </c>
      <c r="J94" s="15"/>
      <c r="K94" s="15"/>
      <c r="L94" s="15"/>
      <c r="M94" s="15"/>
      <c r="N94" s="15">
        <v>26.1132</v>
      </c>
      <c r="O94" s="13"/>
      <c r="P94" s="13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23.25" customHeight="1" outlineLevel="2" spans="1:26">
      <c r="A95" s="158" t="s">
        <v>69</v>
      </c>
      <c r="B95" s="13" t="s">
        <v>384</v>
      </c>
      <c r="C95" s="13" t="s">
        <v>318</v>
      </c>
      <c r="D95" s="13" t="s">
        <v>154</v>
      </c>
      <c r="E95" s="13" t="s">
        <v>104</v>
      </c>
      <c r="F95" s="13" t="s">
        <v>312</v>
      </c>
      <c r="G95" s="13" t="s">
        <v>237</v>
      </c>
      <c r="H95" s="15">
        <v>13.4904</v>
      </c>
      <c r="I95" s="15">
        <v>13.4904</v>
      </c>
      <c r="J95" s="15"/>
      <c r="K95" s="15"/>
      <c r="L95" s="15"/>
      <c r="M95" s="15"/>
      <c r="N95" s="15">
        <v>13.4904</v>
      </c>
      <c r="O95" s="13"/>
      <c r="P95" s="13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23.25" customHeight="1" outlineLevel="2" spans="1:26">
      <c r="A96" s="158" t="s">
        <v>69</v>
      </c>
      <c r="B96" s="13" t="s">
        <v>384</v>
      </c>
      <c r="C96" s="13" t="s">
        <v>318</v>
      </c>
      <c r="D96" s="13" t="s">
        <v>154</v>
      </c>
      <c r="E96" s="13" t="s">
        <v>104</v>
      </c>
      <c r="F96" s="13" t="s">
        <v>372</v>
      </c>
      <c r="G96" s="13" t="s">
        <v>243</v>
      </c>
      <c r="H96" s="15">
        <v>2.1761</v>
      </c>
      <c r="I96" s="15">
        <v>2.1761</v>
      </c>
      <c r="J96" s="15"/>
      <c r="K96" s="15"/>
      <c r="L96" s="15"/>
      <c r="M96" s="15"/>
      <c r="N96" s="15">
        <v>2.1761</v>
      </c>
      <c r="O96" s="13"/>
      <c r="P96" s="13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23.25" customHeight="1" outlineLevel="2" spans="1:26">
      <c r="A97" s="158" t="s">
        <v>69</v>
      </c>
      <c r="B97" s="13" t="s">
        <v>384</v>
      </c>
      <c r="C97" s="13" t="s">
        <v>318</v>
      </c>
      <c r="D97" s="13" t="s">
        <v>154</v>
      </c>
      <c r="E97" s="13" t="s">
        <v>104</v>
      </c>
      <c r="F97" s="13" t="s">
        <v>372</v>
      </c>
      <c r="G97" s="13" t="s">
        <v>243</v>
      </c>
      <c r="H97" s="15">
        <v>5.682</v>
      </c>
      <c r="I97" s="15">
        <v>5.682</v>
      </c>
      <c r="J97" s="15"/>
      <c r="K97" s="15"/>
      <c r="L97" s="15"/>
      <c r="M97" s="15"/>
      <c r="N97" s="15">
        <v>5.682</v>
      </c>
      <c r="O97" s="13"/>
      <c r="P97" s="13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23.25" customHeight="1" outlineLevel="2" spans="1:26">
      <c r="A98" s="158" t="s">
        <v>69</v>
      </c>
      <c r="B98" s="13" t="s">
        <v>384</v>
      </c>
      <c r="C98" s="13" t="s">
        <v>318</v>
      </c>
      <c r="D98" s="13" t="s">
        <v>154</v>
      </c>
      <c r="E98" s="13" t="s">
        <v>104</v>
      </c>
      <c r="F98" s="13" t="s">
        <v>312</v>
      </c>
      <c r="G98" s="13" t="s">
        <v>237</v>
      </c>
      <c r="H98" s="15">
        <v>3.6</v>
      </c>
      <c r="I98" s="15">
        <v>3.6</v>
      </c>
      <c r="J98" s="15"/>
      <c r="K98" s="15"/>
      <c r="L98" s="15"/>
      <c r="M98" s="15"/>
      <c r="N98" s="15">
        <v>3.6</v>
      </c>
      <c r="O98" s="13"/>
      <c r="P98" s="13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23.25" customHeight="1" outlineLevel="2" spans="1:26">
      <c r="A99" s="158" t="s">
        <v>69</v>
      </c>
      <c r="B99" s="13" t="s">
        <v>384</v>
      </c>
      <c r="C99" s="13" t="s">
        <v>318</v>
      </c>
      <c r="D99" s="13" t="s">
        <v>154</v>
      </c>
      <c r="E99" s="13" t="s">
        <v>104</v>
      </c>
      <c r="F99" s="13" t="s">
        <v>372</v>
      </c>
      <c r="G99" s="13" t="s">
        <v>243</v>
      </c>
      <c r="H99" s="15">
        <v>9.852</v>
      </c>
      <c r="I99" s="15">
        <v>9.852</v>
      </c>
      <c r="J99" s="15"/>
      <c r="K99" s="15"/>
      <c r="L99" s="15"/>
      <c r="M99" s="15"/>
      <c r="N99" s="15">
        <v>9.852</v>
      </c>
      <c r="O99" s="13"/>
      <c r="P99" s="13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23.25" customHeight="1" outlineLevel="2" spans="1:26">
      <c r="A100" s="158" t="s">
        <v>69</v>
      </c>
      <c r="B100" s="13" t="s">
        <v>385</v>
      </c>
      <c r="C100" s="13" t="s">
        <v>236</v>
      </c>
      <c r="D100" s="13" t="s">
        <v>125</v>
      </c>
      <c r="E100" s="13" t="s">
        <v>126</v>
      </c>
      <c r="F100" s="13" t="s">
        <v>320</v>
      </c>
      <c r="G100" s="13" t="s">
        <v>247</v>
      </c>
      <c r="H100" s="15">
        <v>9.514506</v>
      </c>
      <c r="I100" s="15">
        <v>9.514506</v>
      </c>
      <c r="J100" s="15"/>
      <c r="K100" s="15"/>
      <c r="L100" s="15"/>
      <c r="M100" s="15"/>
      <c r="N100" s="15">
        <v>9.514506</v>
      </c>
      <c r="O100" s="13"/>
      <c r="P100" s="13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23.25" customHeight="1" outlineLevel="2" spans="1:26">
      <c r="A101" s="158" t="s">
        <v>69</v>
      </c>
      <c r="B101" s="13" t="s">
        <v>386</v>
      </c>
      <c r="C101" s="13" t="s">
        <v>322</v>
      </c>
      <c r="D101" s="13" t="s">
        <v>127</v>
      </c>
      <c r="E101" s="13" t="s">
        <v>128</v>
      </c>
      <c r="F101" s="13" t="s">
        <v>323</v>
      </c>
      <c r="G101" s="13" t="s">
        <v>250</v>
      </c>
      <c r="H101" s="15">
        <v>4.757253</v>
      </c>
      <c r="I101" s="15">
        <v>4.757253</v>
      </c>
      <c r="J101" s="15"/>
      <c r="K101" s="15"/>
      <c r="L101" s="15"/>
      <c r="M101" s="15"/>
      <c r="N101" s="15">
        <v>4.757253</v>
      </c>
      <c r="O101" s="13"/>
      <c r="P101" s="13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23.25" customHeight="1" outlineLevel="2" spans="1:26">
      <c r="A102" s="158" t="s">
        <v>69</v>
      </c>
      <c r="B102" s="13" t="s">
        <v>385</v>
      </c>
      <c r="C102" s="13" t="s">
        <v>236</v>
      </c>
      <c r="D102" s="13" t="s">
        <v>146</v>
      </c>
      <c r="E102" s="13" t="s">
        <v>147</v>
      </c>
      <c r="F102" s="13" t="s">
        <v>324</v>
      </c>
      <c r="G102" s="13" t="s">
        <v>252</v>
      </c>
      <c r="H102" s="15">
        <v>2.2542</v>
      </c>
      <c r="I102" s="15">
        <v>2.2542</v>
      </c>
      <c r="J102" s="15"/>
      <c r="K102" s="15"/>
      <c r="L102" s="15"/>
      <c r="M102" s="15"/>
      <c r="N102" s="15">
        <v>2.2542</v>
      </c>
      <c r="O102" s="13"/>
      <c r="P102" s="13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23.25" customHeight="1" outlineLevel="2" spans="1:26">
      <c r="A103" s="158" t="s">
        <v>69</v>
      </c>
      <c r="B103" s="13" t="s">
        <v>385</v>
      </c>
      <c r="C103" s="13" t="s">
        <v>236</v>
      </c>
      <c r="D103" s="13" t="s">
        <v>148</v>
      </c>
      <c r="E103" s="13" t="s">
        <v>149</v>
      </c>
      <c r="F103" s="13" t="s">
        <v>325</v>
      </c>
      <c r="G103" s="13" t="s">
        <v>255</v>
      </c>
      <c r="H103" s="15">
        <v>0.05729</v>
      </c>
      <c r="I103" s="15">
        <v>0.05729</v>
      </c>
      <c r="J103" s="15"/>
      <c r="K103" s="15"/>
      <c r="L103" s="15"/>
      <c r="M103" s="15"/>
      <c r="N103" s="15">
        <v>0.05729</v>
      </c>
      <c r="O103" s="13"/>
      <c r="P103" s="13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23.25" customHeight="1" outlineLevel="2" spans="1:26">
      <c r="A104" s="158" t="s">
        <v>69</v>
      </c>
      <c r="B104" s="13" t="s">
        <v>385</v>
      </c>
      <c r="C104" s="13" t="s">
        <v>236</v>
      </c>
      <c r="D104" s="13" t="s">
        <v>146</v>
      </c>
      <c r="E104" s="13" t="s">
        <v>147</v>
      </c>
      <c r="F104" s="13" t="s">
        <v>324</v>
      </c>
      <c r="G104" s="13" t="s">
        <v>252</v>
      </c>
      <c r="H104" s="15">
        <v>0.16575</v>
      </c>
      <c r="I104" s="15">
        <v>0.16575</v>
      </c>
      <c r="J104" s="15"/>
      <c r="K104" s="15"/>
      <c r="L104" s="15"/>
      <c r="M104" s="15"/>
      <c r="N104" s="15">
        <v>0.16575</v>
      </c>
      <c r="O104" s="13"/>
      <c r="P104" s="13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23.25" customHeight="1" outlineLevel="2" spans="1:26">
      <c r="A105" s="158" t="s">
        <v>69</v>
      </c>
      <c r="B105" s="13" t="s">
        <v>387</v>
      </c>
      <c r="C105" s="13" t="s">
        <v>175</v>
      </c>
      <c r="D105" s="13" t="s">
        <v>174</v>
      </c>
      <c r="E105" s="13" t="s">
        <v>175</v>
      </c>
      <c r="F105" s="13" t="s">
        <v>327</v>
      </c>
      <c r="G105" s="13" t="s">
        <v>175</v>
      </c>
      <c r="H105" s="15">
        <v>6.874747</v>
      </c>
      <c r="I105" s="15">
        <v>6.874747</v>
      </c>
      <c r="J105" s="15"/>
      <c r="K105" s="15"/>
      <c r="L105" s="15"/>
      <c r="M105" s="15"/>
      <c r="N105" s="15">
        <v>6.874747</v>
      </c>
      <c r="O105" s="13"/>
      <c r="P105" s="13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23.25" customHeight="1" outlineLevel="2" spans="1:26">
      <c r="A106" s="158" t="s">
        <v>69</v>
      </c>
      <c r="B106" s="13" t="s">
        <v>388</v>
      </c>
      <c r="C106" s="13" t="s">
        <v>329</v>
      </c>
      <c r="D106" s="13" t="s">
        <v>154</v>
      </c>
      <c r="E106" s="13" t="s">
        <v>104</v>
      </c>
      <c r="F106" s="13" t="s">
        <v>330</v>
      </c>
      <c r="G106" s="13" t="s">
        <v>262</v>
      </c>
      <c r="H106" s="15">
        <v>3</v>
      </c>
      <c r="I106" s="15">
        <v>3</v>
      </c>
      <c r="J106" s="15"/>
      <c r="K106" s="15"/>
      <c r="L106" s="15"/>
      <c r="M106" s="15"/>
      <c r="N106" s="15">
        <v>3</v>
      </c>
      <c r="O106" s="13"/>
      <c r="P106" s="13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23.25" customHeight="1" outlineLevel="2" spans="1:26">
      <c r="A107" s="158" t="s">
        <v>69</v>
      </c>
      <c r="B107" s="13" t="s">
        <v>388</v>
      </c>
      <c r="C107" s="13" t="s">
        <v>329</v>
      </c>
      <c r="D107" s="13" t="s">
        <v>154</v>
      </c>
      <c r="E107" s="13" t="s">
        <v>104</v>
      </c>
      <c r="F107" s="13" t="s">
        <v>369</v>
      </c>
      <c r="G107" s="13" t="s">
        <v>251</v>
      </c>
      <c r="H107" s="15">
        <v>1.8</v>
      </c>
      <c r="I107" s="15">
        <v>1.8</v>
      </c>
      <c r="J107" s="15"/>
      <c r="K107" s="15"/>
      <c r="L107" s="15"/>
      <c r="M107" s="15"/>
      <c r="N107" s="15">
        <v>1.8</v>
      </c>
      <c r="O107" s="13"/>
      <c r="P107" s="13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23.25" customHeight="1" outlineLevel="2" spans="1:26">
      <c r="A108" s="158" t="s">
        <v>69</v>
      </c>
      <c r="B108" s="13" t="s">
        <v>389</v>
      </c>
      <c r="C108" s="13" t="s">
        <v>272</v>
      </c>
      <c r="D108" s="13" t="s">
        <v>154</v>
      </c>
      <c r="E108" s="13" t="s">
        <v>104</v>
      </c>
      <c r="F108" s="13" t="s">
        <v>337</v>
      </c>
      <c r="G108" s="13" t="s">
        <v>272</v>
      </c>
      <c r="H108" s="15">
        <v>1.145791</v>
      </c>
      <c r="I108" s="15">
        <v>1.145791</v>
      </c>
      <c r="J108" s="15"/>
      <c r="K108" s="15"/>
      <c r="L108" s="15"/>
      <c r="M108" s="15"/>
      <c r="N108" s="15">
        <v>1.145791</v>
      </c>
      <c r="O108" s="13"/>
      <c r="P108" s="13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23.25" customHeight="1" outlineLevel="2" spans="1:26">
      <c r="A109" s="158" t="s">
        <v>69</v>
      </c>
      <c r="B109" s="13" t="s">
        <v>388</v>
      </c>
      <c r="C109" s="13" t="s">
        <v>329</v>
      </c>
      <c r="D109" s="13" t="s">
        <v>154</v>
      </c>
      <c r="E109" s="13" t="s">
        <v>104</v>
      </c>
      <c r="F109" s="13" t="s">
        <v>338</v>
      </c>
      <c r="G109" s="13" t="s">
        <v>274</v>
      </c>
      <c r="H109" s="15">
        <v>0.65283</v>
      </c>
      <c r="I109" s="15">
        <v>0.65283</v>
      </c>
      <c r="J109" s="15"/>
      <c r="K109" s="15"/>
      <c r="L109" s="15"/>
      <c r="M109" s="15"/>
      <c r="N109" s="15">
        <v>0.65283</v>
      </c>
      <c r="O109" s="13"/>
      <c r="P109" s="13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23.25" customHeight="1" outlineLevel="1" spans="1:26">
      <c r="A110" s="100" t="s">
        <v>71</v>
      </c>
      <c r="B110" s="13"/>
      <c r="C110" s="13"/>
      <c r="D110" s="13"/>
      <c r="E110" s="13"/>
      <c r="F110" s="13"/>
      <c r="G110" s="13"/>
      <c r="H110" s="15">
        <v>483.9391</v>
      </c>
      <c r="I110" s="15">
        <v>483.9391</v>
      </c>
      <c r="J110" s="15"/>
      <c r="K110" s="15"/>
      <c r="L110" s="15"/>
      <c r="M110" s="15"/>
      <c r="N110" s="15">
        <v>483.9391</v>
      </c>
      <c r="O110" s="13"/>
      <c r="P110" s="13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23.25" customHeight="1" outlineLevel="2" spans="1:26">
      <c r="A111" s="158" t="s">
        <v>71</v>
      </c>
      <c r="B111" s="13" t="s">
        <v>390</v>
      </c>
      <c r="C111" s="13" t="s">
        <v>318</v>
      </c>
      <c r="D111" s="13" t="s">
        <v>159</v>
      </c>
      <c r="E111" s="13" t="s">
        <v>104</v>
      </c>
      <c r="F111" s="13" t="s">
        <v>311</v>
      </c>
      <c r="G111" s="13" t="s">
        <v>234</v>
      </c>
      <c r="H111" s="15">
        <v>145.1796</v>
      </c>
      <c r="I111" s="15">
        <v>145.1796</v>
      </c>
      <c r="J111" s="15"/>
      <c r="K111" s="15"/>
      <c r="L111" s="15"/>
      <c r="M111" s="15"/>
      <c r="N111" s="15">
        <v>145.1796</v>
      </c>
      <c r="O111" s="13"/>
      <c r="P111" s="13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23.25" customHeight="1" outlineLevel="2" spans="1:26">
      <c r="A112" s="158" t="s">
        <v>71</v>
      </c>
      <c r="B112" s="13" t="s">
        <v>390</v>
      </c>
      <c r="C112" s="13" t="s">
        <v>318</v>
      </c>
      <c r="D112" s="13" t="s">
        <v>159</v>
      </c>
      <c r="E112" s="13" t="s">
        <v>104</v>
      </c>
      <c r="F112" s="13" t="s">
        <v>312</v>
      </c>
      <c r="G112" s="13" t="s">
        <v>237</v>
      </c>
      <c r="H112" s="15">
        <v>69.4296</v>
      </c>
      <c r="I112" s="15">
        <v>69.4296</v>
      </c>
      <c r="J112" s="15"/>
      <c r="K112" s="15"/>
      <c r="L112" s="15"/>
      <c r="M112" s="15"/>
      <c r="N112" s="15">
        <v>69.4296</v>
      </c>
      <c r="O112" s="13"/>
      <c r="P112" s="13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23.25" customHeight="1" outlineLevel="2" spans="1:26">
      <c r="A113" s="158" t="s">
        <v>71</v>
      </c>
      <c r="B113" s="13" t="s">
        <v>390</v>
      </c>
      <c r="C113" s="13" t="s">
        <v>318</v>
      </c>
      <c r="D113" s="13" t="s">
        <v>159</v>
      </c>
      <c r="E113" s="13" t="s">
        <v>104</v>
      </c>
      <c r="F113" s="13" t="s">
        <v>372</v>
      </c>
      <c r="G113" s="13" t="s">
        <v>243</v>
      </c>
      <c r="H113" s="15">
        <v>12.0983</v>
      </c>
      <c r="I113" s="15">
        <v>12.0983</v>
      </c>
      <c r="J113" s="15"/>
      <c r="K113" s="15"/>
      <c r="L113" s="15"/>
      <c r="M113" s="15"/>
      <c r="N113" s="15">
        <v>12.0983</v>
      </c>
      <c r="O113" s="13"/>
      <c r="P113" s="13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23.25" customHeight="1" outlineLevel="2" spans="1:26">
      <c r="A114" s="158" t="s">
        <v>71</v>
      </c>
      <c r="B114" s="13" t="s">
        <v>390</v>
      </c>
      <c r="C114" s="13" t="s">
        <v>318</v>
      </c>
      <c r="D114" s="13" t="s">
        <v>159</v>
      </c>
      <c r="E114" s="13" t="s">
        <v>104</v>
      </c>
      <c r="F114" s="13" t="s">
        <v>372</v>
      </c>
      <c r="G114" s="13" t="s">
        <v>243</v>
      </c>
      <c r="H114" s="15">
        <v>28.86</v>
      </c>
      <c r="I114" s="15">
        <v>28.86</v>
      </c>
      <c r="J114" s="15"/>
      <c r="K114" s="15"/>
      <c r="L114" s="15"/>
      <c r="M114" s="15"/>
      <c r="N114" s="15">
        <v>28.86</v>
      </c>
      <c r="O114" s="13"/>
      <c r="P114" s="13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23.25" customHeight="1" outlineLevel="2" spans="1:26">
      <c r="A115" s="158" t="s">
        <v>71</v>
      </c>
      <c r="B115" s="13" t="s">
        <v>390</v>
      </c>
      <c r="C115" s="13" t="s">
        <v>318</v>
      </c>
      <c r="D115" s="13" t="s">
        <v>159</v>
      </c>
      <c r="E115" s="13" t="s">
        <v>104</v>
      </c>
      <c r="F115" s="13" t="s">
        <v>312</v>
      </c>
      <c r="G115" s="13" t="s">
        <v>237</v>
      </c>
      <c r="H115" s="15">
        <v>18</v>
      </c>
      <c r="I115" s="15">
        <v>18</v>
      </c>
      <c r="J115" s="15"/>
      <c r="K115" s="15"/>
      <c r="L115" s="15"/>
      <c r="M115" s="15"/>
      <c r="N115" s="15">
        <v>18</v>
      </c>
      <c r="O115" s="13"/>
      <c r="P115" s="13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23.25" customHeight="1" outlineLevel="2" spans="1:26">
      <c r="A116" s="158" t="s">
        <v>71</v>
      </c>
      <c r="B116" s="13" t="s">
        <v>390</v>
      </c>
      <c r="C116" s="13" t="s">
        <v>318</v>
      </c>
      <c r="D116" s="13" t="s">
        <v>159</v>
      </c>
      <c r="E116" s="13" t="s">
        <v>104</v>
      </c>
      <c r="F116" s="13" t="s">
        <v>372</v>
      </c>
      <c r="G116" s="13" t="s">
        <v>243</v>
      </c>
      <c r="H116" s="15">
        <v>49.452</v>
      </c>
      <c r="I116" s="15">
        <v>49.452</v>
      </c>
      <c r="J116" s="15"/>
      <c r="K116" s="15"/>
      <c r="L116" s="15"/>
      <c r="M116" s="15"/>
      <c r="N116" s="15">
        <v>49.452</v>
      </c>
      <c r="O116" s="13"/>
      <c r="P116" s="13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23.25" customHeight="1" outlineLevel="2" spans="1:26">
      <c r="A117" s="158" t="s">
        <v>71</v>
      </c>
      <c r="B117" s="13" t="s">
        <v>391</v>
      </c>
      <c r="C117" s="13" t="s">
        <v>236</v>
      </c>
      <c r="D117" s="13" t="s">
        <v>125</v>
      </c>
      <c r="E117" s="13" t="s">
        <v>126</v>
      </c>
      <c r="F117" s="13" t="s">
        <v>320</v>
      </c>
      <c r="G117" s="13" t="s">
        <v>247</v>
      </c>
      <c r="H117" s="15">
        <v>51.151069</v>
      </c>
      <c r="I117" s="15">
        <v>51.151069</v>
      </c>
      <c r="J117" s="15"/>
      <c r="K117" s="15"/>
      <c r="L117" s="15"/>
      <c r="M117" s="15"/>
      <c r="N117" s="15">
        <v>51.151069</v>
      </c>
      <c r="O117" s="13"/>
      <c r="P117" s="13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23.25" customHeight="1" outlineLevel="2" spans="1:26">
      <c r="A118" s="158" t="s">
        <v>71</v>
      </c>
      <c r="B118" s="13" t="s">
        <v>392</v>
      </c>
      <c r="C118" s="13" t="s">
        <v>322</v>
      </c>
      <c r="D118" s="13" t="s">
        <v>127</v>
      </c>
      <c r="E118" s="13" t="s">
        <v>128</v>
      </c>
      <c r="F118" s="13" t="s">
        <v>323</v>
      </c>
      <c r="G118" s="13" t="s">
        <v>250</v>
      </c>
      <c r="H118" s="15">
        <v>25.575534</v>
      </c>
      <c r="I118" s="15">
        <v>25.575534</v>
      </c>
      <c r="J118" s="15"/>
      <c r="K118" s="15"/>
      <c r="L118" s="15"/>
      <c r="M118" s="15"/>
      <c r="N118" s="15">
        <v>25.575534</v>
      </c>
      <c r="O118" s="13"/>
      <c r="P118" s="13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23.25" customHeight="1" outlineLevel="2" spans="1:26">
      <c r="A119" s="158" t="s">
        <v>71</v>
      </c>
      <c r="B119" s="13" t="s">
        <v>391</v>
      </c>
      <c r="C119" s="13" t="s">
        <v>236</v>
      </c>
      <c r="D119" s="13" t="s">
        <v>146</v>
      </c>
      <c r="E119" s="13" t="s">
        <v>147</v>
      </c>
      <c r="F119" s="13" t="s">
        <v>324</v>
      </c>
      <c r="G119" s="13" t="s">
        <v>252</v>
      </c>
      <c r="H119" s="15">
        <v>12.288892</v>
      </c>
      <c r="I119" s="15">
        <v>12.288892</v>
      </c>
      <c r="J119" s="15"/>
      <c r="K119" s="15"/>
      <c r="L119" s="15"/>
      <c r="M119" s="15"/>
      <c r="N119" s="15">
        <v>12.288892</v>
      </c>
      <c r="O119" s="13"/>
      <c r="P119" s="13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23.25" customHeight="1" outlineLevel="2" spans="1:26">
      <c r="A120" s="158" t="s">
        <v>71</v>
      </c>
      <c r="B120" s="13" t="s">
        <v>391</v>
      </c>
      <c r="C120" s="13" t="s">
        <v>236</v>
      </c>
      <c r="D120" s="13" t="s">
        <v>148</v>
      </c>
      <c r="E120" s="13" t="s">
        <v>149</v>
      </c>
      <c r="F120" s="13" t="s">
        <v>325</v>
      </c>
      <c r="G120" s="13" t="s">
        <v>255</v>
      </c>
      <c r="H120" s="15">
        <v>0.307596</v>
      </c>
      <c r="I120" s="15">
        <v>0.307596</v>
      </c>
      <c r="J120" s="15"/>
      <c r="K120" s="15"/>
      <c r="L120" s="15"/>
      <c r="M120" s="15"/>
      <c r="N120" s="15">
        <v>0.307596</v>
      </c>
      <c r="O120" s="13"/>
      <c r="P120" s="13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23.25" customHeight="1" outlineLevel="2" spans="1:26">
      <c r="A121" s="158" t="s">
        <v>71</v>
      </c>
      <c r="B121" s="13" t="s">
        <v>391</v>
      </c>
      <c r="C121" s="13" t="s">
        <v>236</v>
      </c>
      <c r="D121" s="13" t="s">
        <v>146</v>
      </c>
      <c r="E121" s="13" t="s">
        <v>147</v>
      </c>
      <c r="F121" s="13" t="s">
        <v>324</v>
      </c>
      <c r="G121" s="13" t="s">
        <v>252</v>
      </c>
      <c r="H121" s="15">
        <v>0.903595</v>
      </c>
      <c r="I121" s="15">
        <v>0.903595</v>
      </c>
      <c r="J121" s="15"/>
      <c r="K121" s="15"/>
      <c r="L121" s="15"/>
      <c r="M121" s="15"/>
      <c r="N121" s="15">
        <v>0.903595</v>
      </c>
      <c r="O121" s="13"/>
      <c r="P121" s="13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23.25" customHeight="1" outlineLevel="2" spans="1:26">
      <c r="A122" s="158" t="s">
        <v>71</v>
      </c>
      <c r="B122" s="13" t="s">
        <v>393</v>
      </c>
      <c r="C122" s="13" t="s">
        <v>175</v>
      </c>
      <c r="D122" s="13" t="s">
        <v>174</v>
      </c>
      <c r="E122" s="13" t="s">
        <v>175</v>
      </c>
      <c r="F122" s="13" t="s">
        <v>327</v>
      </c>
      <c r="G122" s="13" t="s">
        <v>175</v>
      </c>
      <c r="H122" s="15">
        <v>36.911506</v>
      </c>
      <c r="I122" s="15">
        <v>36.911506</v>
      </c>
      <c r="J122" s="15"/>
      <c r="K122" s="15"/>
      <c r="L122" s="15"/>
      <c r="M122" s="15"/>
      <c r="N122" s="15">
        <v>36.911506</v>
      </c>
      <c r="O122" s="13"/>
      <c r="P122" s="13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23.25" customHeight="1" outlineLevel="2" spans="1:26">
      <c r="A123" s="158" t="s">
        <v>71</v>
      </c>
      <c r="B123" s="13" t="s">
        <v>394</v>
      </c>
      <c r="C123" s="13" t="s">
        <v>329</v>
      </c>
      <c r="D123" s="13" t="s">
        <v>159</v>
      </c>
      <c r="E123" s="13" t="s">
        <v>104</v>
      </c>
      <c r="F123" s="13" t="s">
        <v>331</v>
      </c>
      <c r="G123" s="13" t="s">
        <v>267</v>
      </c>
      <c r="H123" s="15">
        <v>2</v>
      </c>
      <c r="I123" s="15">
        <v>2</v>
      </c>
      <c r="J123" s="15"/>
      <c r="K123" s="15"/>
      <c r="L123" s="15"/>
      <c r="M123" s="15"/>
      <c r="N123" s="15">
        <v>2</v>
      </c>
      <c r="O123" s="13"/>
      <c r="P123" s="13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23.25" customHeight="1" outlineLevel="2" spans="1:26">
      <c r="A124" s="158" t="s">
        <v>71</v>
      </c>
      <c r="B124" s="13" t="s">
        <v>395</v>
      </c>
      <c r="C124" s="13" t="s">
        <v>254</v>
      </c>
      <c r="D124" s="13" t="s">
        <v>159</v>
      </c>
      <c r="E124" s="13" t="s">
        <v>104</v>
      </c>
      <c r="F124" s="13" t="s">
        <v>335</v>
      </c>
      <c r="G124" s="13" t="s">
        <v>254</v>
      </c>
      <c r="H124" s="15">
        <v>20.8</v>
      </c>
      <c r="I124" s="15">
        <v>20.8</v>
      </c>
      <c r="J124" s="15"/>
      <c r="K124" s="15"/>
      <c r="L124" s="15"/>
      <c r="M124" s="15"/>
      <c r="N124" s="15">
        <v>20.8</v>
      </c>
      <c r="O124" s="13"/>
      <c r="P124" s="13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23.25" customHeight="1" outlineLevel="2" spans="1:26">
      <c r="A125" s="158" t="s">
        <v>71</v>
      </c>
      <c r="B125" s="13" t="s">
        <v>394</v>
      </c>
      <c r="C125" s="13" t="s">
        <v>329</v>
      </c>
      <c r="D125" s="13" t="s">
        <v>159</v>
      </c>
      <c r="E125" s="13" t="s">
        <v>104</v>
      </c>
      <c r="F125" s="13" t="s">
        <v>330</v>
      </c>
      <c r="G125" s="13" t="s">
        <v>262</v>
      </c>
      <c r="H125" s="15">
        <v>1.2</v>
      </c>
      <c r="I125" s="15">
        <v>1.2</v>
      </c>
      <c r="J125" s="15"/>
      <c r="K125" s="15"/>
      <c r="L125" s="15"/>
      <c r="M125" s="15"/>
      <c r="N125" s="15">
        <v>1.2</v>
      </c>
      <c r="O125" s="13"/>
      <c r="P125" s="13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23.25" customHeight="1" outlineLevel="2" spans="1:26">
      <c r="A126" s="158" t="s">
        <v>71</v>
      </c>
      <c r="B126" s="13" t="s">
        <v>396</v>
      </c>
      <c r="C126" s="13" t="s">
        <v>272</v>
      </c>
      <c r="D126" s="13" t="s">
        <v>159</v>
      </c>
      <c r="E126" s="13" t="s">
        <v>104</v>
      </c>
      <c r="F126" s="13" t="s">
        <v>337</v>
      </c>
      <c r="G126" s="13" t="s">
        <v>272</v>
      </c>
      <c r="H126" s="15">
        <v>6.151918</v>
      </c>
      <c r="I126" s="15">
        <v>6.151918</v>
      </c>
      <c r="J126" s="15"/>
      <c r="K126" s="15"/>
      <c r="L126" s="15"/>
      <c r="M126" s="15"/>
      <c r="N126" s="15">
        <v>6.151918</v>
      </c>
      <c r="O126" s="13"/>
      <c r="P126" s="13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23.25" customHeight="1" outlineLevel="2" spans="1:26">
      <c r="A127" s="158" t="s">
        <v>71</v>
      </c>
      <c r="B127" s="13" t="s">
        <v>394</v>
      </c>
      <c r="C127" s="13" t="s">
        <v>329</v>
      </c>
      <c r="D127" s="13" t="s">
        <v>159</v>
      </c>
      <c r="E127" s="13" t="s">
        <v>104</v>
      </c>
      <c r="F127" s="13" t="s">
        <v>338</v>
      </c>
      <c r="G127" s="13" t="s">
        <v>274</v>
      </c>
      <c r="H127" s="15">
        <v>3.62949</v>
      </c>
      <c r="I127" s="15">
        <v>3.62949</v>
      </c>
      <c r="J127" s="15"/>
      <c r="K127" s="15"/>
      <c r="L127" s="15"/>
      <c r="M127" s="15"/>
      <c r="N127" s="15">
        <v>3.62949</v>
      </c>
      <c r="O127" s="13"/>
      <c r="P127" s="13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23.25" customHeight="1" outlineLevel="1" spans="1:26">
      <c r="A128" s="100" t="s">
        <v>73</v>
      </c>
      <c r="B128" s="13"/>
      <c r="C128" s="13"/>
      <c r="D128" s="13"/>
      <c r="E128" s="13"/>
      <c r="F128" s="13"/>
      <c r="G128" s="13"/>
      <c r="H128" s="15">
        <v>102.872504</v>
      </c>
      <c r="I128" s="15">
        <v>102.872504</v>
      </c>
      <c r="J128" s="15"/>
      <c r="K128" s="15"/>
      <c r="L128" s="15"/>
      <c r="M128" s="15"/>
      <c r="N128" s="15">
        <v>102.872504</v>
      </c>
      <c r="O128" s="13"/>
      <c r="P128" s="13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23.25" customHeight="1" outlineLevel="2" spans="1:26">
      <c r="A129" s="158" t="s">
        <v>73</v>
      </c>
      <c r="B129" s="13" t="s">
        <v>397</v>
      </c>
      <c r="C129" s="13" t="s">
        <v>318</v>
      </c>
      <c r="D129" s="13" t="s">
        <v>162</v>
      </c>
      <c r="E129" s="13" t="s">
        <v>104</v>
      </c>
      <c r="F129" s="13" t="s">
        <v>311</v>
      </c>
      <c r="G129" s="13" t="s">
        <v>234</v>
      </c>
      <c r="H129" s="15">
        <v>31.632</v>
      </c>
      <c r="I129" s="15">
        <v>31.632</v>
      </c>
      <c r="J129" s="15"/>
      <c r="K129" s="15"/>
      <c r="L129" s="15"/>
      <c r="M129" s="15"/>
      <c r="N129" s="15">
        <v>31.632</v>
      </c>
      <c r="O129" s="13"/>
      <c r="P129" s="13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23.25" customHeight="1" outlineLevel="2" spans="1:26">
      <c r="A130" s="158" t="s">
        <v>73</v>
      </c>
      <c r="B130" s="13" t="s">
        <v>397</v>
      </c>
      <c r="C130" s="13" t="s">
        <v>318</v>
      </c>
      <c r="D130" s="13" t="s">
        <v>162</v>
      </c>
      <c r="E130" s="13" t="s">
        <v>104</v>
      </c>
      <c r="F130" s="13" t="s">
        <v>312</v>
      </c>
      <c r="G130" s="13" t="s">
        <v>237</v>
      </c>
      <c r="H130" s="15">
        <v>14.0244</v>
      </c>
      <c r="I130" s="15">
        <v>14.0244</v>
      </c>
      <c r="J130" s="15"/>
      <c r="K130" s="15"/>
      <c r="L130" s="15"/>
      <c r="M130" s="15"/>
      <c r="N130" s="15">
        <v>14.0244</v>
      </c>
      <c r="O130" s="13"/>
      <c r="P130" s="13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23.25" customHeight="1" outlineLevel="2" spans="1:26">
      <c r="A131" s="158" t="s">
        <v>73</v>
      </c>
      <c r="B131" s="13" t="s">
        <v>397</v>
      </c>
      <c r="C131" s="13" t="s">
        <v>318</v>
      </c>
      <c r="D131" s="13" t="s">
        <v>162</v>
      </c>
      <c r="E131" s="13" t="s">
        <v>104</v>
      </c>
      <c r="F131" s="13" t="s">
        <v>372</v>
      </c>
      <c r="G131" s="13" t="s">
        <v>243</v>
      </c>
      <c r="H131" s="15">
        <v>2.636</v>
      </c>
      <c r="I131" s="15">
        <v>2.636</v>
      </c>
      <c r="J131" s="15"/>
      <c r="K131" s="15"/>
      <c r="L131" s="15"/>
      <c r="M131" s="15"/>
      <c r="N131" s="15">
        <v>2.636</v>
      </c>
      <c r="O131" s="13"/>
      <c r="P131" s="13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23.25" customHeight="1" outlineLevel="2" spans="1:26">
      <c r="A132" s="158" t="s">
        <v>73</v>
      </c>
      <c r="B132" s="13" t="s">
        <v>397</v>
      </c>
      <c r="C132" s="13" t="s">
        <v>318</v>
      </c>
      <c r="D132" s="13" t="s">
        <v>162</v>
      </c>
      <c r="E132" s="13" t="s">
        <v>104</v>
      </c>
      <c r="F132" s="13" t="s">
        <v>372</v>
      </c>
      <c r="G132" s="13" t="s">
        <v>243</v>
      </c>
      <c r="H132" s="15">
        <v>6.132</v>
      </c>
      <c r="I132" s="15">
        <v>6.132</v>
      </c>
      <c r="J132" s="15"/>
      <c r="K132" s="15"/>
      <c r="L132" s="15"/>
      <c r="M132" s="15"/>
      <c r="N132" s="15">
        <v>6.132</v>
      </c>
      <c r="O132" s="13"/>
      <c r="P132" s="13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23.25" customHeight="1" outlineLevel="2" spans="1:26">
      <c r="A133" s="158" t="s">
        <v>73</v>
      </c>
      <c r="B133" s="13" t="s">
        <v>397</v>
      </c>
      <c r="C133" s="13" t="s">
        <v>318</v>
      </c>
      <c r="D133" s="13" t="s">
        <v>162</v>
      </c>
      <c r="E133" s="13" t="s">
        <v>104</v>
      </c>
      <c r="F133" s="13" t="s">
        <v>312</v>
      </c>
      <c r="G133" s="13" t="s">
        <v>237</v>
      </c>
      <c r="H133" s="15">
        <v>3.6</v>
      </c>
      <c r="I133" s="15">
        <v>3.6</v>
      </c>
      <c r="J133" s="15"/>
      <c r="K133" s="15"/>
      <c r="L133" s="15"/>
      <c r="M133" s="15"/>
      <c r="N133" s="15">
        <v>3.6</v>
      </c>
      <c r="O133" s="13"/>
      <c r="P133" s="13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23.25" customHeight="1" outlineLevel="2" spans="1:26">
      <c r="A134" s="158" t="s">
        <v>73</v>
      </c>
      <c r="B134" s="13" t="s">
        <v>397</v>
      </c>
      <c r="C134" s="13" t="s">
        <v>318</v>
      </c>
      <c r="D134" s="13" t="s">
        <v>162</v>
      </c>
      <c r="E134" s="13" t="s">
        <v>104</v>
      </c>
      <c r="F134" s="13" t="s">
        <v>372</v>
      </c>
      <c r="G134" s="13" t="s">
        <v>243</v>
      </c>
      <c r="H134" s="15">
        <v>10.68</v>
      </c>
      <c r="I134" s="15">
        <v>10.68</v>
      </c>
      <c r="J134" s="15"/>
      <c r="K134" s="15"/>
      <c r="L134" s="15"/>
      <c r="M134" s="15"/>
      <c r="N134" s="15">
        <v>10.68</v>
      </c>
      <c r="O134" s="13"/>
      <c r="P134" s="13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23.25" customHeight="1" outlineLevel="2" spans="1:26">
      <c r="A135" s="158" t="s">
        <v>73</v>
      </c>
      <c r="B135" s="13" t="s">
        <v>398</v>
      </c>
      <c r="C135" s="13" t="s">
        <v>236</v>
      </c>
      <c r="D135" s="13" t="s">
        <v>125</v>
      </c>
      <c r="E135" s="13" t="s">
        <v>126</v>
      </c>
      <c r="F135" s="13" t="s">
        <v>320</v>
      </c>
      <c r="G135" s="13" t="s">
        <v>247</v>
      </c>
      <c r="H135" s="15">
        <v>10.95392</v>
      </c>
      <c r="I135" s="15">
        <v>10.95392</v>
      </c>
      <c r="J135" s="15"/>
      <c r="K135" s="15"/>
      <c r="L135" s="15"/>
      <c r="M135" s="15"/>
      <c r="N135" s="15">
        <v>10.95392</v>
      </c>
      <c r="O135" s="13"/>
      <c r="P135" s="13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23.25" customHeight="1" outlineLevel="2" spans="1:26">
      <c r="A136" s="158" t="s">
        <v>73</v>
      </c>
      <c r="B136" s="13" t="s">
        <v>399</v>
      </c>
      <c r="C136" s="13" t="s">
        <v>322</v>
      </c>
      <c r="D136" s="13" t="s">
        <v>127</v>
      </c>
      <c r="E136" s="13" t="s">
        <v>128</v>
      </c>
      <c r="F136" s="13" t="s">
        <v>323</v>
      </c>
      <c r="G136" s="13" t="s">
        <v>250</v>
      </c>
      <c r="H136" s="15">
        <v>5.47696</v>
      </c>
      <c r="I136" s="15">
        <v>5.47696</v>
      </c>
      <c r="J136" s="15"/>
      <c r="K136" s="15"/>
      <c r="L136" s="15"/>
      <c r="M136" s="15"/>
      <c r="N136" s="15">
        <v>5.47696</v>
      </c>
      <c r="O136" s="13"/>
      <c r="P136" s="13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23.25" customHeight="1" outlineLevel="2" spans="1:26">
      <c r="A137" s="158" t="s">
        <v>73</v>
      </c>
      <c r="B137" s="13" t="s">
        <v>398</v>
      </c>
      <c r="C137" s="13" t="s">
        <v>236</v>
      </c>
      <c r="D137" s="13" t="s">
        <v>146</v>
      </c>
      <c r="E137" s="13" t="s">
        <v>147</v>
      </c>
      <c r="F137" s="13" t="s">
        <v>324</v>
      </c>
      <c r="G137" s="13" t="s">
        <v>252</v>
      </c>
      <c r="H137" s="15">
        <v>2.668728</v>
      </c>
      <c r="I137" s="15">
        <v>2.668728</v>
      </c>
      <c r="J137" s="15"/>
      <c r="K137" s="15"/>
      <c r="L137" s="15"/>
      <c r="M137" s="15"/>
      <c r="N137" s="15">
        <v>2.668728</v>
      </c>
      <c r="O137" s="13"/>
      <c r="P137" s="13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23.25" customHeight="1" outlineLevel="2" spans="1:26">
      <c r="A138" s="158" t="s">
        <v>73</v>
      </c>
      <c r="B138" s="13" t="s">
        <v>398</v>
      </c>
      <c r="C138" s="13" t="s">
        <v>236</v>
      </c>
      <c r="D138" s="13" t="s">
        <v>148</v>
      </c>
      <c r="E138" s="13" t="s">
        <v>149</v>
      </c>
      <c r="F138" s="13" t="s">
        <v>325</v>
      </c>
      <c r="G138" s="13" t="s">
        <v>255</v>
      </c>
      <c r="H138" s="15">
        <v>0.065826</v>
      </c>
      <c r="I138" s="15">
        <v>0.065826</v>
      </c>
      <c r="J138" s="15"/>
      <c r="K138" s="15"/>
      <c r="L138" s="15"/>
      <c r="M138" s="15"/>
      <c r="N138" s="15">
        <v>0.065826</v>
      </c>
      <c r="O138" s="13"/>
      <c r="P138" s="13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23.25" customHeight="1" outlineLevel="2" spans="1:26">
      <c r="A139" s="158" t="s">
        <v>73</v>
      </c>
      <c r="B139" s="13" t="s">
        <v>398</v>
      </c>
      <c r="C139" s="13" t="s">
        <v>236</v>
      </c>
      <c r="D139" s="13" t="s">
        <v>146</v>
      </c>
      <c r="E139" s="13" t="s">
        <v>147</v>
      </c>
      <c r="F139" s="13" t="s">
        <v>324</v>
      </c>
      <c r="G139" s="13" t="s">
        <v>252</v>
      </c>
      <c r="H139" s="15">
        <v>0.19623</v>
      </c>
      <c r="I139" s="15">
        <v>0.19623</v>
      </c>
      <c r="J139" s="15"/>
      <c r="K139" s="15"/>
      <c r="L139" s="15"/>
      <c r="M139" s="15"/>
      <c r="N139" s="15">
        <v>0.19623</v>
      </c>
      <c r="O139" s="13"/>
      <c r="P139" s="13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23.25" customHeight="1" outlineLevel="2" spans="1:26">
      <c r="A140" s="158" t="s">
        <v>73</v>
      </c>
      <c r="B140" s="13" t="s">
        <v>400</v>
      </c>
      <c r="C140" s="13" t="s">
        <v>175</v>
      </c>
      <c r="D140" s="13" t="s">
        <v>174</v>
      </c>
      <c r="E140" s="13" t="s">
        <v>175</v>
      </c>
      <c r="F140" s="13" t="s">
        <v>327</v>
      </c>
      <c r="G140" s="13" t="s">
        <v>175</v>
      </c>
      <c r="H140" s="15">
        <v>7.89912</v>
      </c>
      <c r="I140" s="15">
        <v>7.89912</v>
      </c>
      <c r="J140" s="15"/>
      <c r="K140" s="15"/>
      <c r="L140" s="15"/>
      <c r="M140" s="15"/>
      <c r="N140" s="15">
        <v>7.89912</v>
      </c>
      <c r="O140" s="13"/>
      <c r="P140" s="13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23.25" customHeight="1" outlineLevel="2" spans="1:26">
      <c r="A141" s="158" t="s">
        <v>73</v>
      </c>
      <c r="B141" s="13" t="s">
        <v>401</v>
      </c>
      <c r="C141" s="13" t="s">
        <v>329</v>
      </c>
      <c r="D141" s="13" t="s">
        <v>162</v>
      </c>
      <c r="E141" s="13" t="s">
        <v>104</v>
      </c>
      <c r="F141" s="13" t="s">
        <v>330</v>
      </c>
      <c r="G141" s="13" t="s">
        <v>262</v>
      </c>
      <c r="H141" s="15">
        <v>4</v>
      </c>
      <c r="I141" s="15">
        <v>4</v>
      </c>
      <c r="J141" s="15"/>
      <c r="K141" s="15"/>
      <c r="L141" s="15"/>
      <c r="M141" s="15"/>
      <c r="N141" s="15">
        <v>4</v>
      </c>
      <c r="O141" s="13"/>
      <c r="P141" s="13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23.25" customHeight="1" outlineLevel="2" spans="1:26">
      <c r="A142" s="158" t="s">
        <v>73</v>
      </c>
      <c r="B142" s="13" t="s">
        <v>401</v>
      </c>
      <c r="C142" s="13" t="s">
        <v>329</v>
      </c>
      <c r="D142" s="13" t="s">
        <v>162</v>
      </c>
      <c r="E142" s="13" t="s">
        <v>104</v>
      </c>
      <c r="F142" s="13" t="s">
        <v>333</v>
      </c>
      <c r="G142" s="13" t="s">
        <v>269</v>
      </c>
      <c r="H142" s="15">
        <v>0.8</v>
      </c>
      <c r="I142" s="15">
        <v>0.8</v>
      </c>
      <c r="J142" s="15"/>
      <c r="K142" s="15"/>
      <c r="L142" s="15"/>
      <c r="M142" s="15"/>
      <c r="N142" s="15">
        <v>0.8</v>
      </c>
      <c r="O142" s="13"/>
      <c r="P142" s="13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23.25" customHeight="1" outlineLevel="2" spans="1:26">
      <c r="A143" s="158" t="s">
        <v>73</v>
      </c>
      <c r="B143" s="13" t="s">
        <v>402</v>
      </c>
      <c r="C143" s="13" t="s">
        <v>272</v>
      </c>
      <c r="D143" s="13" t="s">
        <v>162</v>
      </c>
      <c r="E143" s="13" t="s">
        <v>104</v>
      </c>
      <c r="F143" s="13" t="s">
        <v>337</v>
      </c>
      <c r="G143" s="13" t="s">
        <v>272</v>
      </c>
      <c r="H143" s="15">
        <v>1.31652</v>
      </c>
      <c r="I143" s="15">
        <v>1.31652</v>
      </c>
      <c r="J143" s="15"/>
      <c r="K143" s="15"/>
      <c r="L143" s="15"/>
      <c r="M143" s="15"/>
      <c r="N143" s="15">
        <v>1.31652</v>
      </c>
      <c r="O143" s="13"/>
      <c r="P143" s="13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23.25" customHeight="1" outlineLevel="2" spans="1:26">
      <c r="A144" s="158" t="s">
        <v>73</v>
      </c>
      <c r="B144" s="13" t="s">
        <v>401</v>
      </c>
      <c r="C144" s="13" t="s">
        <v>329</v>
      </c>
      <c r="D144" s="13" t="s">
        <v>162</v>
      </c>
      <c r="E144" s="13" t="s">
        <v>104</v>
      </c>
      <c r="F144" s="13" t="s">
        <v>338</v>
      </c>
      <c r="G144" s="13" t="s">
        <v>274</v>
      </c>
      <c r="H144" s="15">
        <v>0.7908</v>
      </c>
      <c r="I144" s="15">
        <v>0.7908</v>
      </c>
      <c r="J144" s="15"/>
      <c r="K144" s="15"/>
      <c r="L144" s="15"/>
      <c r="M144" s="15"/>
      <c r="N144" s="15">
        <v>0.7908</v>
      </c>
      <c r="O144" s="13"/>
      <c r="P144" s="13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23.25" customHeight="1" outlineLevel="1" spans="1:26">
      <c r="A145" s="100" t="s">
        <v>75</v>
      </c>
      <c r="B145" s="13"/>
      <c r="C145" s="13"/>
      <c r="D145" s="13"/>
      <c r="E145" s="13"/>
      <c r="F145" s="13"/>
      <c r="G145" s="13"/>
      <c r="H145" s="15">
        <v>67.118501</v>
      </c>
      <c r="I145" s="15">
        <v>67.118501</v>
      </c>
      <c r="J145" s="15"/>
      <c r="K145" s="15"/>
      <c r="L145" s="15"/>
      <c r="M145" s="15"/>
      <c r="N145" s="15">
        <v>67.118501</v>
      </c>
      <c r="O145" s="13"/>
      <c r="P145" s="13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23.25" customHeight="1" outlineLevel="2" spans="1:26">
      <c r="A146" s="158" t="s">
        <v>75</v>
      </c>
      <c r="B146" s="13" t="s">
        <v>403</v>
      </c>
      <c r="C146" s="13" t="s">
        <v>318</v>
      </c>
      <c r="D146" s="13" t="s">
        <v>165</v>
      </c>
      <c r="E146" s="13" t="s">
        <v>104</v>
      </c>
      <c r="F146" s="13" t="s">
        <v>311</v>
      </c>
      <c r="G146" s="13" t="s">
        <v>234</v>
      </c>
      <c r="H146" s="15">
        <v>20.5608</v>
      </c>
      <c r="I146" s="15">
        <v>20.5608</v>
      </c>
      <c r="J146" s="15"/>
      <c r="K146" s="15"/>
      <c r="L146" s="15"/>
      <c r="M146" s="15"/>
      <c r="N146" s="15">
        <v>20.5608</v>
      </c>
      <c r="O146" s="13"/>
      <c r="P146" s="13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23.25" customHeight="1" outlineLevel="2" spans="1:26">
      <c r="A147" s="158" t="s">
        <v>75</v>
      </c>
      <c r="B147" s="13" t="s">
        <v>403</v>
      </c>
      <c r="C147" s="13" t="s">
        <v>318</v>
      </c>
      <c r="D147" s="13" t="s">
        <v>165</v>
      </c>
      <c r="E147" s="13" t="s">
        <v>104</v>
      </c>
      <c r="F147" s="13" t="s">
        <v>312</v>
      </c>
      <c r="G147" s="13" t="s">
        <v>237</v>
      </c>
      <c r="H147" s="15">
        <v>9.2028</v>
      </c>
      <c r="I147" s="15">
        <v>9.2028</v>
      </c>
      <c r="J147" s="15"/>
      <c r="K147" s="15"/>
      <c r="L147" s="15"/>
      <c r="M147" s="15"/>
      <c r="N147" s="15">
        <v>9.2028</v>
      </c>
      <c r="O147" s="13"/>
      <c r="P147" s="13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23.25" customHeight="1" outlineLevel="2" spans="1:26">
      <c r="A148" s="158" t="s">
        <v>75</v>
      </c>
      <c r="B148" s="13" t="s">
        <v>403</v>
      </c>
      <c r="C148" s="13" t="s">
        <v>318</v>
      </c>
      <c r="D148" s="13" t="s">
        <v>165</v>
      </c>
      <c r="E148" s="13" t="s">
        <v>104</v>
      </c>
      <c r="F148" s="13" t="s">
        <v>372</v>
      </c>
      <c r="G148" s="13" t="s">
        <v>243</v>
      </c>
      <c r="H148" s="15">
        <v>1.7134</v>
      </c>
      <c r="I148" s="15">
        <v>1.7134</v>
      </c>
      <c r="J148" s="15"/>
      <c r="K148" s="15"/>
      <c r="L148" s="15"/>
      <c r="M148" s="15"/>
      <c r="N148" s="15">
        <v>1.7134</v>
      </c>
      <c r="O148" s="13"/>
      <c r="P148" s="13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23.25" customHeight="1" outlineLevel="2" spans="1:26">
      <c r="A149" s="158" t="s">
        <v>75</v>
      </c>
      <c r="B149" s="13" t="s">
        <v>403</v>
      </c>
      <c r="C149" s="13" t="s">
        <v>318</v>
      </c>
      <c r="D149" s="13" t="s">
        <v>165</v>
      </c>
      <c r="E149" s="13" t="s">
        <v>104</v>
      </c>
      <c r="F149" s="13" t="s">
        <v>372</v>
      </c>
      <c r="G149" s="13" t="s">
        <v>243</v>
      </c>
      <c r="H149" s="15">
        <v>3.888</v>
      </c>
      <c r="I149" s="15">
        <v>3.888</v>
      </c>
      <c r="J149" s="15"/>
      <c r="K149" s="15"/>
      <c r="L149" s="15"/>
      <c r="M149" s="15"/>
      <c r="N149" s="15">
        <v>3.888</v>
      </c>
      <c r="O149" s="13"/>
      <c r="P149" s="13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23.25" customHeight="1" outlineLevel="2" spans="1:26">
      <c r="A150" s="158" t="s">
        <v>75</v>
      </c>
      <c r="B150" s="13" t="s">
        <v>403</v>
      </c>
      <c r="C150" s="13" t="s">
        <v>318</v>
      </c>
      <c r="D150" s="13" t="s">
        <v>165</v>
      </c>
      <c r="E150" s="13" t="s">
        <v>104</v>
      </c>
      <c r="F150" s="13" t="s">
        <v>312</v>
      </c>
      <c r="G150" s="13" t="s">
        <v>237</v>
      </c>
      <c r="H150" s="15">
        <v>2.4</v>
      </c>
      <c r="I150" s="15">
        <v>2.4</v>
      </c>
      <c r="J150" s="15"/>
      <c r="K150" s="15"/>
      <c r="L150" s="15"/>
      <c r="M150" s="15"/>
      <c r="N150" s="15">
        <v>2.4</v>
      </c>
      <c r="O150" s="13"/>
      <c r="P150" s="13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23.25" customHeight="1" outlineLevel="2" spans="1:26">
      <c r="A151" s="158" t="s">
        <v>75</v>
      </c>
      <c r="B151" s="13" t="s">
        <v>403</v>
      </c>
      <c r="C151" s="13" t="s">
        <v>318</v>
      </c>
      <c r="D151" s="13" t="s">
        <v>165</v>
      </c>
      <c r="E151" s="13" t="s">
        <v>104</v>
      </c>
      <c r="F151" s="13" t="s">
        <v>372</v>
      </c>
      <c r="G151" s="13" t="s">
        <v>243</v>
      </c>
      <c r="H151" s="15">
        <v>7.008</v>
      </c>
      <c r="I151" s="15">
        <v>7.008</v>
      </c>
      <c r="J151" s="15"/>
      <c r="K151" s="15"/>
      <c r="L151" s="15"/>
      <c r="M151" s="15"/>
      <c r="N151" s="15">
        <v>7.008</v>
      </c>
      <c r="O151" s="13"/>
      <c r="P151" s="13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23.25" customHeight="1" outlineLevel="2" spans="1:26">
      <c r="A152" s="158" t="s">
        <v>75</v>
      </c>
      <c r="B152" s="13" t="s">
        <v>404</v>
      </c>
      <c r="C152" s="13" t="s">
        <v>236</v>
      </c>
      <c r="D152" s="13" t="s">
        <v>125</v>
      </c>
      <c r="E152" s="13" t="s">
        <v>126</v>
      </c>
      <c r="F152" s="13" t="s">
        <v>320</v>
      </c>
      <c r="G152" s="13" t="s">
        <v>247</v>
      </c>
      <c r="H152" s="15">
        <v>7.144518</v>
      </c>
      <c r="I152" s="15">
        <v>7.144518</v>
      </c>
      <c r="J152" s="15"/>
      <c r="K152" s="15"/>
      <c r="L152" s="15"/>
      <c r="M152" s="15"/>
      <c r="N152" s="15">
        <v>7.144518</v>
      </c>
      <c r="O152" s="13"/>
      <c r="P152" s="13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23.25" customHeight="1" outlineLevel="2" spans="1:26">
      <c r="A153" s="158" t="s">
        <v>75</v>
      </c>
      <c r="B153" s="13" t="s">
        <v>405</v>
      </c>
      <c r="C153" s="13" t="s">
        <v>322</v>
      </c>
      <c r="D153" s="13" t="s">
        <v>127</v>
      </c>
      <c r="E153" s="13" t="s">
        <v>128</v>
      </c>
      <c r="F153" s="13" t="s">
        <v>323</v>
      </c>
      <c r="G153" s="13" t="s">
        <v>250</v>
      </c>
      <c r="H153" s="15">
        <v>3.572259</v>
      </c>
      <c r="I153" s="15">
        <v>3.572259</v>
      </c>
      <c r="J153" s="15"/>
      <c r="K153" s="15"/>
      <c r="L153" s="15"/>
      <c r="M153" s="15"/>
      <c r="N153" s="15">
        <v>3.572259</v>
      </c>
      <c r="O153" s="13"/>
      <c r="P153" s="13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23.25" customHeight="1" outlineLevel="2" spans="1:26">
      <c r="A154" s="158" t="s">
        <v>75</v>
      </c>
      <c r="B154" s="13" t="s">
        <v>404</v>
      </c>
      <c r="C154" s="13" t="s">
        <v>236</v>
      </c>
      <c r="D154" s="13" t="s">
        <v>146</v>
      </c>
      <c r="E154" s="13" t="s">
        <v>147</v>
      </c>
      <c r="F154" s="13" t="s">
        <v>324</v>
      </c>
      <c r="G154" s="13" t="s">
        <v>252</v>
      </c>
      <c r="H154" s="15">
        <v>1.732776</v>
      </c>
      <c r="I154" s="15">
        <v>1.732776</v>
      </c>
      <c r="J154" s="15"/>
      <c r="K154" s="15"/>
      <c r="L154" s="15"/>
      <c r="M154" s="15"/>
      <c r="N154" s="15">
        <v>1.732776</v>
      </c>
      <c r="O154" s="13"/>
      <c r="P154" s="13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23.25" customHeight="1" outlineLevel="2" spans="1:26">
      <c r="A155" s="158" t="s">
        <v>75</v>
      </c>
      <c r="B155" s="13" t="s">
        <v>404</v>
      </c>
      <c r="C155" s="13" t="s">
        <v>236</v>
      </c>
      <c r="D155" s="13" t="s">
        <v>148</v>
      </c>
      <c r="E155" s="13" t="s">
        <v>149</v>
      </c>
      <c r="F155" s="13" t="s">
        <v>325</v>
      </c>
      <c r="G155" s="13" t="s">
        <v>255</v>
      </c>
      <c r="H155" s="15">
        <v>0.04294</v>
      </c>
      <c r="I155" s="15">
        <v>0.04294</v>
      </c>
      <c r="J155" s="15"/>
      <c r="K155" s="15"/>
      <c r="L155" s="15"/>
      <c r="M155" s="15"/>
      <c r="N155" s="15">
        <v>0.04294</v>
      </c>
      <c r="O155" s="13"/>
      <c r="P155" s="13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23.25" customHeight="1" outlineLevel="2" spans="1:26">
      <c r="A156" s="158" t="s">
        <v>75</v>
      </c>
      <c r="B156" s="13" t="s">
        <v>404</v>
      </c>
      <c r="C156" s="13" t="s">
        <v>236</v>
      </c>
      <c r="D156" s="13" t="s">
        <v>146</v>
      </c>
      <c r="E156" s="13" t="s">
        <v>147</v>
      </c>
      <c r="F156" s="13" t="s">
        <v>324</v>
      </c>
      <c r="G156" s="13" t="s">
        <v>252</v>
      </c>
      <c r="H156" s="15">
        <v>0.12741</v>
      </c>
      <c r="I156" s="15">
        <v>0.12741</v>
      </c>
      <c r="J156" s="15"/>
      <c r="K156" s="15"/>
      <c r="L156" s="15"/>
      <c r="M156" s="15"/>
      <c r="N156" s="15">
        <v>0.12741</v>
      </c>
      <c r="O156" s="13"/>
      <c r="P156" s="13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23.25" customHeight="1" outlineLevel="2" spans="1:26">
      <c r="A157" s="158" t="s">
        <v>75</v>
      </c>
      <c r="B157" s="13" t="s">
        <v>406</v>
      </c>
      <c r="C157" s="13" t="s">
        <v>175</v>
      </c>
      <c r="D157" s="13" t="s">
        <v>174</v>
      </c>
      <c r="E157" s="13" t="s">
        <v>175</v>
      </c>
      <c r="F157" s="13" t="s">
        <v>327</v>
      </c>
      <c r="G157" s="13" t="s">
        <v>175</v>
      </c>
      <c r="H157" s="15">
        <v>5.152781</v>
      </c>
      <c r="I157" s="15">
        <v>5.152781</v>
      </c>
      <c r="J157" s="15"/>
      <c r="K157" s="15"/>
      <c r="L157" s="15"/>
      <c r="M157" s="15"/>
      <c r="N157" s="15">
        <v>5.152781</v>
      </c>
      <c r="O157" s="13"/>
      <c r="P157" s="13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23.25" customHeight="1" outlineLevel="2" spans="1:26">
      <c r="A158" s="158" t="s">
        <v>75</v>
      </c>
      <c r="B158" s="13" t="s">
        <v>407</v>
      </c>
      <c r="C158" s="13" t="s">
        <v>329</v>
      </c>
      <c r="D158" s="13" t="s">
        <v>165</v>
      </c>
      <c r="E158" s="13" t="s">
        <v>104</v>
      </c>
      <c r="F158" s="13" t="s">
        <v>330</v>
      </c>
      <c r="G158" s="13" t="s">
        <v>262</v>
      </c>
      <c r="H158" s="15">
        <v>2</v>
      </c>
      <c r="I158" s="15">
        <v>2</v>
      </c>
      <c r="J158" s="15"/>
      <c r="K158" s="15"/>
      <c r="L158" s="15"/>
      <c r="M158" s="15"/>
      <c r="N158" s="15">
        <v>2</v>
      </c>
      <c r="O158" s="13"/>
      <c r="P158" s="13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23.25" customHeight="1" outlineLevel="2" spans="1:26">
      <c r="A159" s="158" t="s">
        <v>75</v>
      </c>
      <c r="B159" s="13" t="s">
        <v>407</v>
      </c>
      <c r="C159" s="13" t="s">
        <v>329</v>
      </c>
      <c r="D159" s="13" t="s">
        <v>165</v>
      </c>
      <c r="E159" s="13" t="s">
        <v>104</v>
      </c>
      <c r="F159" s="13" t="s">
        <v>369</v>
      </c>
      <c r="G159" s="13" t="s">
        <v>251</v>
      </c>
      <c r="H159" s="15">
        <v>1.2</v>
      </c>
      <c r="I159" s="15">
        <v>1.2</v>
      </c>
      <c r="J159" s="15"/>
      <c r="K159" s="15"/>
      <c r="L159" s="15"/>
      <c r="M159" s="15"/>
      <c r="N159" s="15">
        <v>1.2</v>
      </c>
      <c r="O159" s="13"/>
      <c r="P159" s="13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23.25" customHeight="1" outlineLevel="2" spans="1:26">
      <c r="A160" s="158" t="s">
        <v>75</v>
      </c>
      <c r="B160" s="13" t="s">
        <v>408</v>
      </c>
      <c r="C160" s="13" t="s">
        <v>272</v>
      </c>
      <c r="D160" s="13" t="s">
        <v>165</v>
      </c>
      <c r="E160" s="13" t="s">
        <v>104</v>
      </c>
      <c r="F160" s="13" t="s">
        <v>337</v>
      </c>
      <c r="G160" s="13" t="s">
        <v>272</v>
      </c>
      <c r="H160" s="15">
        <v>0.858797</v>
      </c>
      <c r="I160" s="15">
        <v>0.858797</v>
      </c>
      <c r="J160" s="15"/>
      <c r="K160" s="15"/>
      <c r="L160" s="15"/>
      <c r="M160" s="15"/>
      <c r="N160" s="15">
        <v>0.858797</v>
      </c>
      <c r="O160" s="13"/>
      <c r="P160" s="13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23.25" customHeight="1" outlineLevel="2" spans="1:26">
      <c r="A161" s="158" t="s">
        <v>75</v>
      </c>
      <c r="B161" s="13" t="s">
        <v>407</v>
      </c>
      <c r="C161" s="13" t="s">
        <v>329</v>
      </c>
      <c r="D161" s="13" t="s">
        <v>165</v>
      </c>
      <c r="E161" s="13" t="s">
        <v>104</v>
      </c>
      <c r="F161" s="13" t="s">
        <v>338</v>
      </c>
      <c r="G161" s="13" t="s">
        <v>274</v>
      </c>
      <c r="H161" s="15">
        <v>0.51402</v>
      </c>
      <c r="I161" s="15">
        <v>0.51402</v>
      </c>
      <c r="J161" s="15"/>
      <c r="K161" s="15"/>
      <c r="L161" s="15"/>
      <c r="M161" s="15"/>
      <c r="N161" s="15">
        <v>0.51402</v>
      </c>
      <c r="O161" s="13"/>
      <c r="P161" s="13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23.25" customHeight="1" outlineLevel="1" spans="1:26">
      <c r="A162" s="100" t="s">
        <v>77</v>
      </c>
      <c r="B162" s="13"/>
      <c r="C162" s="13"/>
      <c r="D162" s="13"/>
      <c r="E162" s="13"/>
      <c r="F162" s="13"/>
      <c r="G162" s="13"/>
      <c r="H162" s="15">
        <v>785.38</v>
      </c>
      <c r="I162" s="15">
        <v>785.38</v>
      </c>
      <c r="J162" s="15"/>
      <c r="K162" s="15"/>
      <c r="L162" s="15"/>
      <c r="M162" s="15"/>
      <c r="N162" s="15">
        <v>785.38</v>
      </c>
      <c r="O162" s="13"/>
      <c r="P162" s="13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23.25" customHeight="1" outlineLevel="2" spans="1:26">
      <c r="A163" s="158" t="s">
        <v>77</v>
      </c>
      <c r="B163" s="13" t="s">
        <v>409</v>
      </c>
      <c r="C163" s="13" t="s">
        <v>329</v>
      </c>
      <c r="D163" s="13" t="s">
        <v>168</v>
      </c>
      <c r="E163" s="13" t="s">
        <v>169</v>
      </c>
      <c r="F163" s="13" t="s">
        <v>330</v>
      </c>
      <c r="G163" s="13" t="s">
        <v>262</v>
      </c>
      <c r="H163" s="15">
        <v>33</v>
      </c>
      <c r="I163" s="15">
        <v>33</v>
      </c>
      <c r="J163" s="15"/>
      <c r="K163" s="15"/>
      <c r="L163" s="15"/>
      <c r="M163" s="15"/>
      <c r="N163" s="15">
        <v>33</v>
      </c>
      <c r="O163" s="13"/>
      <c r="P163" s="13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23.25" customHeight="1" outlineLevel="2" spans="1:26">
      <c r="A164" s="158" t="s">
        <v>77</v>
      </c>
      <c r="B164" s="13" t="s">
        <v>409</v>
      </c>
      <c r="C164" s="13" t="s">
        <v>329</v>
      </c>
      <c r="D164" s="13" t="s">
        <v>168</v>
      </c>
      <c r="E164" s="13" t="s">
        <v>169</v>
      </c>
      <c r="F164" s="13" t="s">
        <v>330</v>
      </c>
      <c r="G164" s="13" t="s">
        <v>262</v>
      </c>
      <c r="H164" s="15">
        <v>25.5</v>
      </c>
      <c r="I164" s="15">
        <v>25.5</v>
      </c>
      <c r="J164" s="15"/>
      <c r="K164" s="15"/>
      <c r="L164" s="15"/>
      <c r="M164" s="15"/>
      <c r="N164" s="15">
        <v>25.5</v>
      </c>
      <c r="O164" s="13"/>
      <c r="P164" s="13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23.25" customHeight="1" outlineLevel="2" spans="1:26">
      <c r="A165" s="158" t="s">
        <v>77</v>
      </c>
      <c r="B165" s="13" t="s">
        <v>409</v>
      </c>
      <c r="C165" s="13" t="s">
        <v>329</v>
      </c>
      <c r="D165" s="13" t="s">
        <v>168</v>
      </c>
      <c r="E165" s="13" t="s">
        <v>169</v>
      </c>
      <c r="F165" s="13" t="s">
        <v>330</v>
      </c>
      <c r="G165" s="13" t="s">
        <v>262</v>
      </c>
      <c r="H165" s="15">
        <v>10</v>
      </c>
      <c r="I165" s="15">
        <v>10</v>
      </c>
      <c r="J165" s="15"/>
      <c r="K165" s="15"/>
      <c r="L165" s="15"/>
      <c r="M165" s="15"/>
      <c r="N165" s="15">
        <v>10</v>
      </c>
      <c r="O165" s="13"/>
      <c r="P165" s="13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23.25" customHeight="1" outlineLevel="2" spans="1:26">
      <c r="A166" s="158" t="s">
        <v>77</v>
      </c>
      <c r="B166" s="13" t="s">
        <v>410</v>
      </c>
      <c r="C166" s="13" t="s">
        <v>411</v>
      </c>
      <c r="D166" s="13" t="s">
        <v>168</v>
      </c>
      <c r="E166" s="13" t="s">
        <v>169</v>
      </c>
      <c r="F166" s="13" t="s">
        <v>347</v>
      </c>
      <c r="G166" s="13" t="s">
        <v>280</v>
      </c>
      <c r="H166" s="15">
        <v>33.6</v>
      </c>
      <c r="I166" s="15">
        <v>33.6</v>
      </c>
      <c r="J166" s="15"/>
      <c r="K166" s="15"/>
      <c r="L166" s="15"/>
      <c r="M166" s="15"/>
      <c r="N166" s="15">
        <v>33.6</v>
      </c>
      <c r="O166" s="13"/>
      <c r="P166" s="13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23.25" customHeight="1" outlineLevel="2" spans="1:26">
      <c r="A167" s="158" t="s">
        <v>77</v>
      </c>
      <c r="B167" s="13" t="s">
        <v>410</v>
      </c>
      <c r="C167" s="13" t="s">
        <v>411</v>
      </c>
      <c r="D167" s="13" t="s">
        <v>168</v>
      </c>
      <c r="E167" s="13" t="s">
        <v>169</v>
      </c>
      <c r="F167" s="13" t="s">
        <v>347</v>
      </c>
      <c r="G167" s="13" t="s">
        <v>280</v>
      </c>
      <c r="H167" s="15">
        <v>21</v>
      </c>
      <c r="I167" s="15">
        <v>21</v>
      </c>
      <c r="J167" s="15"/>
      <c r="K167" s="15"/>
      <c r="L167" s="15"/>
      <c r="M167" s="15"/>
      <c r="N167" s="15">
        <v>21</v>
      </c>
      <c r="O167" s="13"/>
      <c r="P167" s="13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23.25" customHeight="1" outlineLevel="2" spans="1:26">
      <c r="A168" s="158" t="s">
        <v>77</v>
      </c>
      <c r="B168" s="13" t="s">
        <v>410</v>
      </c>
      <c r="C168" s="13" t="s">
        <v>411</v>
      </c>
      <c r="D168" s="13" t="s">
        <v>168</v>
      </c>
      <c r="E168" s="13" t="s">
        <v>169</v>
      </c>
      <c r="F168" s="13" t="s">
        <v>347</v>
      </c>
      <c r="G168" s="13" t="s">
        <v>280</v>
      </c>
      <c r="H168" s="15">
        <v>16.2</v>
      </c>
      <c r="I168" s="15">
        <v>16.2</v>
      </c>
      <c r="J168" s="15"/>
      <c r="K168" s="15"/>
      <c r="L168" s="15"/>
      <c r="M168" s="15"/>
      <c r="N168" s="15">
        <v>16.2</v>
      </c>
      <c r="O168" s="13"/>
      <c r="P168" s="13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23.25" customHeight="1" outlineLevel="2" spans="1:26">
      <c r="A169" s="158" t="s">
        <v>77</v>
      </c>
      <c r="B169" s="13" t="s">
        <v>412</v>
      </c>
      <c r="C169" s="13" t="s">
        <v>413</v>
      </c>
      <c r="D169" s="13" t="s">
        <v>168</v>
      </c>
      <c r="E169" s="13" t="s">
        <v>169</v>
      </c>
      <c r="F169" s="13" t="s">
        <v>347</v>
      </c>
      <c r="G169" s="13" t="s">
        <v>280</v>
      </c>
      <c r="H169" s="15">
        <v>69</v>
      </c>
      <c r="I169" s="15">
        <v>69</v>
      </c>
      <c r="J169" s="15"/>
      <c r="K169" s="15"/>
      <c r="L169" s="15"/>
      <c r="M169" s="15"/>
      <c r="N169" s="15">
        <v>69</v>
      </c>
      <c r="O169" s="13"/>
      <c r="P169" s="13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23.25" customHeight="1" outlineLevel="2" spans="1:26">
      <c r="A170" s="158" t="s">
        <v>77</v>
      </c>
      <c r="B170" s="13" t="s">
        <v>412</v>
      </c>
      <c r="C170" s="13" t="s">
        <v>413</v>
      </c>
      <c r="D170" s="13" t="s">
        <v>168</v>
      </c>
      <c r="E170" s="13" t="s">
        <v>169</v>
      </c>
      <c r="F170" s="13" t="s">
        <v>347</v>
      </c>
      <c r="G170" s="13" t="s">
        <v>280</v>
      </c>
      <c r="H170" s="15">
        <v>97.2</v>
      </c>
      <c r="I170" s="15">
        <v>97.2</v>
      </c>
      <c r="J170" s="15"/>
      <c r="K170" s="15"/>
      <c r="L170" s="15"/>
      <c r="M170" s="15"/>
      <c r="N170" s="15">
        <v>97.2</v>
      </c>
      <c r="O170" s="13"/>
      <c r="P170" s="13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23.25" customHeight="1" outlineLevel="2" spans="1:26">
      <c r="A171" s="158" t="s">
        <v>77</v>
      </c>
      <c r="B171" s="13" t="s">
        <v>412</v>
      </c>
      <c r="C171" s="13" t="s">
        <v>413</v>
      </c>
      <c r="D171" s="13" t="s">
        <v>168</v>
      </c>
      <c r="E171" s="13" t="s">
        <v>169</v>
      </c>
      <c r="F171" s="13" t="s">
        <v>347</v>
      </c>
      <c r="G171" s="13" t="s">
        <v>280</v>
      </c>
      <c r="H171" s="15">
        <v>151.2</v>
      </c>
      <c r="I171" s="15">
        <v>151.2</v>
      </c>
      <c r="J171" s="15"/>
      <c r="K171" s="15"/>
      <c r="L171" s="15"/>
      <c r="M171" s="15"/>
      <c r="N171" s="15">
        <v>151.2</v>
      </c>
      <c r="O171" s="13"/>
      <c r="P171" s="13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23.25" customHeight="1" outlineLevel="2" spans="1:26">
      <c r="A172" s="158" t="s">
        <v>77</v>
      </c>
      <c r="B172" s="13" t="s">
        <v>414</v>
      </c>
      <c r="C172" s="13" t="s">
        <v>415</v>
      </c>
      <c r="D172" s="13" t="s">
        <v>168</v>
      </c>
      <c r="E172" s="13" t="s">
        <v>169</v>
      </c>
      <c r="F172" s="13" t="s">
        <v>347</v>
      </c>
      <c r="G172" s="13" t="s">
        <v>280</v>
      </c>
      <c r="H172" s="15">
        <v>141.6</v>
      </c>
      <c r="I172" s="15">
        <v>141.6</v>
      </c>
      <c r="J172" s="15"/>
      <c r="K172" s="15"/>
      <c r="L172" s="15"/>
      <c r="M172" s="15"/>
      <c r="N172" s="15">
        <v>141.6</v>
      </c>
      <c r="O172" s="13"/>
      <c r="P172" s="13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23.25" customHeight="1" outlineLevel="2" spans="1:26">
      <c r="A173" s="158" t="s">
        <v>77</v>
      </c>
      <c r="B173" s="13" t="s">
        <v>414</v>
      </c>
      <c r="C173" s="13" t="s">
        <v>415</v>
      </c>
      <c r="D173" s="13" t="s">
        <v>168</v>
      </c>
      <c r="E173" s="13" t="s">
        <v>169</v>
      </c>
      <c r="F173" s="13" t="s">
        <v>347</v>
      </c>
      <c r="G173" s="13" t="s">
        <v>280</v>
      </c>
      <c r="H173" s="15">
        <v>81.48</v>
      </c>
      <c r="I173" s="15">
        <v>81.48</v>
      </c>
      <c r="J173" s="15"/>
      <c r="K173" s="15"/>
      <c r="L173" s="15"/>
      <c r="M173" s="15"/>
      <c r="N173" s="15">
        <v>81.48</v>
      </c>
      <c r="O173" s="13"/>
      <c r="P173" s="13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23.25" customHeight="1" outlineLevel="2" spans="1:26">
      <c r="A174" s="158" t="s">
        <v>77</v>
      </c>
      <c r="B174" s="13" t="s">
        <v>414</v>
      </c>
      <c r="C174" s="13" t="s">
        <v>415</v>
      </c>
      <c r="D174" s="13" t="s">
        <v>168</v>
      </c>
      <c r="E174" s="13" t="s">
        <v>169</v>
      </c>
      <c r="F174" s="13" t="s">
        <v>347</v>
      </c>
      <c r="G174" s="13" t="s">
        <v>280</v>
      </c>
      <c r="H174" s="15">
        <v>105.6</v>
      </c>
      <c r="I174" s="15">
        <v>105.6</v>
      </c>
      <c r="J174" s="15"/>
      <c r="K174" s="15"/>
      <c r="L174" s="15"/>
      <c r="M174" s="15"/>
      <c r="N174" s="15">
        <v>105.6</v>
      </c>
      <c r="O174" s="13"/>
      <c r="P174" s="13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23.25" customHeight="1" outlineLevel="1" spans="1:26">
      <c r="A175" s="100" t="s">
        <v>81</v>
      </c>
      <c r="B175" s="13"/>
      <c r="C175" s="13"/>
      <c r="D175" s="13"/>
      <c r="E175" s="13"/>
      <c r="F175" s="13"/>
      <c r="G175" s="13"/>
      <c r="H175" s="15">
        <v>31.763953</v>
      </c>
      <c r="I175" s="15">
        <v>31.763953</v>
      </c>
      <c r="J175" s="15"/>
      <c r="K175" s="15"/>
      <c r="L175" s="15"/>
      <c r="M175" s="15"/>
      <c r="N175" s="15">
        <v>31.763953</v>
      </c>
      <c r="O175" s="13"/>
      <c r="P175" s="13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23.25" customHeight="1" outlineLevel="2" spans="1:26">
      <c r="A176" s="158" t="s">
        <v>81</v>
      </c>
      <c r="B176" s="13" t="s">
        <v>416</v>
      </c>
      <c r="C176" s="13" t="s">
        <v>318</v>
      </c>
      <c r="D176" s="13" t="s">
        <v>180</v>
      </c>
      <c r="E176" s="13" t="s">
        <v>104</v>
      </c>
      <c r="F176" s="13" t="s">
        <v>311</v>
      </c>
      <c r="G176" s="13" t="s">
        <v>234</v>
      </c>
      <c r="H176" s="15">
        <v>9.2424</v>
      </c>
      <c r="I176" s="15">
        <v>9.2424</v>
      </c>
      <c r="J176" s="15"/>
      <c r="K176" s="15"/>
      <c r="L176" s="15"/>
      <c r="M176" s="15"/>
      <c r="N176" s="15">
        <v>9.2424</v>
      </c>
      <c r="O176" s="13"/>
      <c r="P176" s="13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23.25" customHeight="1" outlineLevel="2" spans="1:26">
      <c r="A177" s="158" t="s">
        <v>81</v>
      </c>
      <c r="B177" s="13" t="s">
        <v>416</v>
      </c>
      <c r="C177" s="13" t="s">
        <v>318</v>
      </c>
      <c r="D177" s="13" t="s">
        <v>180</v>
      </c>
      <c r="E177" s="13" t="s">
        <v>104</v>
      </c>
      <c r="F177" s="13" t="s">
        <v>312</v>
      </c>
      <c r="G177" s="13" t="s">
        <v>237</v>
      </c>
      <c r="H177" s="15">
        <v>4.5768</v>
      </c>
      <c r="I177" s="15">
        <v>4.5768</v>
      </c>
      <c r="J177" s="15"/>
      <c r="K177" s="15"/>
      <c r="L177" s="15"/>
      <c r="M177" s="15"/>
      <c r="N177" s="15">
        <v>4.5768</v>
      </c>
      <c r="O177" s="13"/>
      <c r="P177" s="13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23.25" customHeight="1" outlineLevel="2" spans="1:26">
      <c r="A178" s="158" t="s">
        <v>81</v>
      </c>
      <c r="B178" s="13" t="s">
        <v>416</v>
      </c>
      <c r="C178" s="13" t="s">
        <v>318</v>
      </c>
      <c r="D178" s="13" t="s">
        <v>180</v>
      </c>
      <c r="E178" s="13" t="s">
        <v>104</v>
      </c>
      <c r="F178" s="13" t="s">
        <v>372</v>
      </c>
      <c r="G178" s="13" t="s">
        <v>243</v>
      </c>
      <c r="H178" s="15">
        <v>0.7702</v>
      </c>
      <c r="I178" s="15">
        <v>0.7702</v>
      </c>
      <c r="J178" s="15"/>
      <c r="K178" s="15"/>
      <c r="L178" s="15"/>
      <c r="M178" s="15"/>
      <c r="N178" s="15">
        <v>0.7702</v>
      </c>
      <c r="O178" s="13"/>
      <c r="P178" s="13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23.25" customHeight="1" outlineLevel="2" spans="1:26">
      <c r="A179" s="158" t="s">
        <v>81</v>
      </c>
      <c r="B179" s="13" t="s">
        <v>416</v>
      </c>
      <c r="C179" s="13" t="s">
        <v>318</v>
      </c>
      <c r="D179" s="13" t="s">
        <v>180</v>
      </c>
      <c r="E179" s="13" t="s">
        <v>104</v>
      </c>
      <c r="F179" s="13" t="s">
        <v>372</v>
      </c>
      <c r="G179" s="13" t="s">
        <v>243</v>
      </c>
      <c r="H179" s="15">
        <v>1.944</v>
      </c>
      <c r="I179" s="15">
        <v>1.944</v>
      </c>
      <c r="J179" s="15"/>
      <c r="K179" s="15"/>
      <c r="L179" s="15"/>
      <c r="M179" s="15"/>
      <c r="N179" s="15">
        <v>1.944</v>
      </c>
      <c r="O179" s="13"/>
      <c r="P179" s="13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23.25" customHeight="1" outlineLevel="2" spans="1:26">
      <c r="A180" s="158" t="s">
        <v>81</v>
      </c>
      <c r="B180" s="13" t="s">
        <v>416</v>
      </c>
      <c r="C180" s="13" t="s">
        <v>318</v>
      </c>
      <c r="D180" s="13" t="s">
        <v>180</v>
      </c>
      <c r="E180" s="13" t="s">
        <v>104</v>
      </c>
      <c r="F180" s="13" t="s">
        <v>312</v>
      </c>
      <c r="G180" s="13" t="s">
        <v>237</v>
      </c>
      <c r="H180" s="15">
        <v>1.2</v>
      </c>
      <c r="I180" s="15">
        <v>1.2</v>
      </c>
      <c r="J180" s="15"/>
      <c r="K180" s="15"/>
      <c r="L180" s="15"/>
      <c r="M180" s="15"/>
      <c r="N180" s="15">
        <v>1.2</v>
      </c>
      <c r="O180" s="13"/>
      <c r="P180" s="13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23.25" customHeight="1" outlineLevel="2" spans="1:26">
      <c r="A181" s="158" t="s">
        <v>81</v>
      </c>
      <c r="B181" s="13" t="s">
        <v>416</v>
      </c>
      <c r="C181" s="13" t="s">
        <v>318</v>
      </c>
      <c r="D181" s="13" t="s">
        <v>180</v>
      </c>
      <c r="E181" s="13" t="s">
        <v>104</v>
      </c>
      <c r="F181" s="13" t="s">
        <v>372</v>
      </c>
      <c r="G181" s="13" t="s">
        <v>243</v>
      </c>
      <c r="H181" s="15">
        <v>3.504</v>
      </c>
      <c r="I181" s="15">
        <v>3.504</v>
      </c>
      <c r="J181" s="15"/>
      <c r="K181" s="15"/>
      <c r="L181" s="15"/>
      <c r="M181" s="15"/>
      <c r="N181" s="15">
        <v>3.504</v>
      </c>
      <c r="O181" s="13"/>
      <c r="P181" s="13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23.25" customHeight="1" outlineLevel="2" spans="1:26">
      <c r="A182" s="158" t="s">
        <v>81</v>
      </c>
      <c r="B182" s="13" t="s">
        <v>417</v>
      </c>
      <c r="C182" s="13" t="s">
        <v>236</v>
      </c>
      <c r="D182" s="13" t="s">
        <v>125</v>
      </c>
      <c r="E182" s="13" t="s">
        <v>126</v>
      </c>
      <c r="F182" s="13" t="s">
        <v>320</v>
      </c>
      <c r="G182" s="13" t="s">
        <v>247</v>
      </c>
      <c r="H182" s="15">
        <v>3.338579</v>
      </c>
      <c r="I182" s="15">
        <v>3.338579</v>
      </c>
      <c r="J182" s="15"/>
      <c r="K182" s="15"/>
      <c r="L182" s="15"/>
      <c r="M182" s="15"/>
      <c r="N182" s="15">
        <v>3.338579</v>
      </c>
      <c r="O182" s="13"/>
      <c r="P182" s="13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23.25" customHeight="1" outlineLevel="2" spans="1:26">
      <c r="A183" s="158" t="s">
        <v>81</v>
      </c>
      <c r="B183" s="13" t="s">
        <v>418</v>
      </c>
      <c r="C183" s="13" t="s">
        <v>322</v>
      </c>
      <c r="D183" s="13" t="s">
        <v>127</v>
      </c>
      <c r="E183" s="13" t="s">
        <v>128</v>
      </c>
      <c r="F183" s="13" t="s">
        <v>323</v>
      </c>
      <c r="G183" s="13" t="s">
        <v>250</v>
      </c>
      <c r="H183" s="15">
        <v>1.66929</v>
      </c>
      <c r="I183" s="15">
        <v>1.66929</v>
      </c>
      <c r="J183" s="15"/>
      <c r="K183" s="15"/>
      <c r="L183" s="15"/>
      <c r="M183" s="15"/>
      <c r="N183" s="15">
        <v>1.66929</v>
      </c>
      <c r="O183" s="13"/>
      <c r="P183" s="13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23.25" customHeight="1" outlineLevel="2" spans="1:26">
      <c r="A184" s="158" t="s">
        <v>81</v>
      </c>
      <c r="B184" s="13" t="s">
        <v>417</v>
      </c>
      <c r="C184" s="13" t="s">
        <v>236</v>
      </c>
      <c r="D184" s="13" t="s">
        <v>146</v>
      </c>
      <c r="E184" s="13" t="s">
        <v>147</v>
      </c>
      <c r="F184" s="13" t="s">
        <v>324</v>
      </c>
      <c r="G184" s="13" t="s">
        <v>252</v>
      </c>
      <c r="H184" s="15">
        <v>0.7956</v>
      </c>
      <c r="I184" s="15">
        <v>0.7956</v>
      </c>
      <c r="J184" s="15"/>
      <c r="K184" s="15"/>
      <c r="L184" s="15"/>
      <c r="M184" s="15"/>
      <c r="N184" s="15">
        <v>0.7956</v>
      </c>
      <c r="O184" s="13"/>
      <c r="P184" s="13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23.25" customHeight="1" outlineLevel="2" spans="1:26">
      <c r="A185" s="158" t="s">
        <v>81</v>
      </c>
      <c r="B185" s="13" t="s">
        <v>417</v>
      </c>
      <c r="C185" s="13" t="s">
        <v>236</v>
      </c>
      <c r="D185" s="13" t="s">
        <v>148</v>
      </c>
      <c r="E185" s="13" t="s">
        <v>149</v>
      </c>
      <c r="F185" s="13" t="s">
        <v>325</v>
      </c>
      <c r="G185" s="13" t="s">
        <v>255</v>
      </c>
      <c r="H185" s="15">
        <v>0.020096</v>
      </c>
      <c r="I185" s="15">
        <v>0.020096</v>
      </c>
      <c r="J185" s="15"/>
      <c r="K185" s="15"/>
      <c r="L185" s="15"/>
      <c r="M185" s="15"/>
      <c r="N185" s="15">
        <v>0.020096</v>
      </c>
      <c r="O185" s="13"/>
      <c r="P185" s="13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23.25" customHeight="1" outlineLevel="2" spans="1:26">
      <c r="A186" s="158" t="s">
        <v>81</v>
      </c>
      <c r="B186" s="13" t="s">
        <v>417</v>
      </c>
      <c r="C186" s="13" t="s">
        <v>236</v>
      </c>
      <c r="D186" s="13" t="s">
        <v>146</v>
      </c>
      <c r="E186" s="13" t="s">
        <v>147</v>
      </c>
      <c r="F186" s="13" t="s">
        <v>324</v>
      </c>
      <c r="G186" s="13" t="s">
        <v>252</v>
      </c>
      <c r="H186" s="15">
        <v>0.0585</v>
      </c>
      <c r="I186" s="15">
        <v>0.0585</v>
      </c>
      <c r="J186" s="15"/>
      <c r="K186" s="15"/>
      <c r="L186" s="15"/>
      <c r="M186" s="15"/>
      <c r="N186" s="15">
        <v>0.0585</v>
      </c>
      <c r="O186" s="13"/>
      <c r="P186" s="13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23.25" customHeight="1" outlineLevel="2" spans="1:26">
      <c r="A187" s="158" t="s">
        <v>81</v>
      </c>
      <c r="B187" s="13" t="s">
        <v>419</v>
      </c>
      <c r="C187" s="13" t="s">
        <v>175</v>
      </c>
      <c r="D187" s="13" t="s">
        <v>174</v>
      </c>
      <c r="E187" s="13" t="s">
        <v>175</v>
      </c>
      <c r="F187" s="13" t="s">
        <v>327</v>
      </c>
      <c r="G187" s="13" t="s">
        <v>175</v>
      </c>
      <c r="H187" s="15">
        <v>2.41151</v>
      </c>
      <c r="I187" s="15">
        <v>2.41151</v>
      </c>
      <c r="J187" s="15"/>
      <c r="K187" s="15"/>
      <c r="L187" s="15"/>
      <c r="M187" s="15"/>
      <c r="N187" s="15">
        <v>2.41151</v>
      </c>
      <c r="O187" s="13"/>
      <c r="P187" s="13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23.25" customHeight="1" outlineLevel="2" spans="1:26">
      <c r="A188" s="158" t="s">
        <v>81</v>
      </c>
      <c r="B188" s="13" t="s">
        <v>420</v>
      </c>
      <c r="C188" s="13" t="s">
        <v>329</v>
      </c>
      <c r="D188" s="13" t="s">
        <v>180</v>
      </c>
      <c r="E188" s="13" t="s">
        <v>104</v>
      </c>
      <c r="F188" s="13" t="s">
        <v>330</v>
      </c>
      <c r="G188" s="13" t="s">
        <v>262</v>
      </c>
      <c r="H188" s="15">
        <v>1</v>
      </c>
      <c r="I188" s="15">
        <v>1</v>
      </c>
      <c r="J188" s="15"/>
      <c r="K188" s="15"/>
      <c r="L188" s="15"/>
      <c r="M188" s="15"/>
      <c r="N188" s="15">
        <v>1</v>
      </c>
      <c r="O188" s="13"/>
      <c r="P188" s="13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23.25" customHeight="1" outlineLevel="2" spans="1:26">
      <c r="A189" s="158" t="s">
        <v>81</v>
      </c>
      <c r="B189" s="13" t="s">
        <v>420</v>
      </c>
      <c r="C189" s="13" t="s">
        <v>329</v>
      </c>
      <c r="D189" s="13" t="s">
        <v>180</v>
      </c>
      <c r="E189" s="13" t="s">
        <v>104</v>
      </c>
      <c r="F189" s="13" t="s">
        <v>369</v>
      </c>
      <c r="G189" s="13" t="s">
        <v>251</v>
      </c>
      <c r="H189" s="15">
        <v>0.6</v>
      </c>
      <c r="I189" s="15">
        <v>0.6</v>
      </c>
      <c r="J189" s="15"/>
      <c r="K189" s="15"/>
      <c r="L189" s="15"/>
      <c r="M189" s="15"/>
      <c r="N189" s="15">
        <v>0.6</v>
      </c>
      <c r="O189" s="13"/>
      <c r="P189" s="13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23.25" customHeight="1" outlineLevel="2" spans="1:26">
      <c r="A190" s="158" t="s">
        <v>81</v>
      </c>
      <c r="B190" s="13" t="s">
        <v>421</v>
      </c>
      <c r="C190" s="13" t="s">
        <v>272</v>
      </c>
      <c r="D190" s="13" t="s">
        <v>180</v>
      </c>
      <c r="E190" s="13" t="s">
        <v>104</v>
      </c>
      <c r="F190" s="13" t="s">
        <v>337</v>
      </c>
      <c r="G190" s="13" t="s">
        <v>272</v>
      </c>
      <c r="H190" s="15">
        <v>0.401918</v>
      </c>
      <c r="I190" s="15">
        <v>0.401918</v>
      </c>
      <c r="J190" s="15"/>
      <c r="K190" s="15"/>
      <c r="L190" s="15"/>
      <c r="M190" s="15"/>
      <c r="N190" s="15">
        <v>0.401918</v>
      </c>
      <c r="O190" s="13"/>
      <c r="P190" s="13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23.25" customHeight="1" outlineLevel="2" spans="1:26">
      <c r="A191" s="158" t="s">
        <v>81</v>
      </c>
      <c r="B191" s="13" t="s">
        <v>420</v>
      </c>
      <c r="C191" s="13" t="s">
        <v>329</v>
      </c>
      <c r="D191" s="13" t="s">
        <v>180</v>
      </c>
      <c r="E191" s="13" t="s">
        <v>104</v>
      </c>
      <c r="F191" s="13" t="s">
        <v>338</v>
      </c>
      <c r="G191" s="13" t="s">
        <v>274</v>
      </c>
      <c r="H191" s="15">
        <v>0.23106</v>
      </c>
      <c r="I191" s="15">
        <v>0.23106</v>
      </c>
      <c r="J191" s="15"/>
      <c r="K191" s="15"/>
      <c r="L191" s="15"/>
      <c r="M191" s="15"/>
      <c r="N191" s="15">
        <v>0.23106</v>
      </c>
      <c r="O191" s="13"/>
      <c r="P191" s="13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7.25" customHeight="1" spans="1:26">
      <c r="A192" s="165" t="s">
        <v>181</v>
      </c>
      <c r="B192" s="166"/>
      <c r="C192" s="166"/>
      <c r="D192" s="166"/>
      <c r="E192" s="166"/>
      <c r="F192" s="166"/>
      <c r="G192" s="167"/>
      <c r="H192" s="15">
        <v>2563.506712</v>
      </c>
      <c r="I192" s="15">
        <v>2563.506712</v>
      </c>
      <c r="J192" s="15"/>
      <c r="K192" s="15"/>
      <c r="L192" s="15"/>
      <c r="M192" s="15"/>
      <c r="N192" s="15">
        <v>2563.506712</v>
      </c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192:G19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C12" sqref="C12"/>
    </sheetView>
  </sheetViews>
  <sheetFormatPr defaultColWidth="9.14166666666667" defaultRowHeight="14.25" customHeight="1"/>
  <cols>
    <col min="1" max="1" width="9.25" customWidth="1"/>
    <col min="2" max="2" width="10.75" customWidth="1"/>
    <col min="3" max="3" width="11.875" customWidth="1"/>
    <col min="4" max="4" width="9.875" customWidth="1"/>
    <col min="5" max="5" width="11.1416666666667" customWidth="1"/>
    <col min="6" max="6" width="8.75" customWidth="1"/>
    <col min="7" max="7" width="9.85" customWidth="1"/>
    <col min="8" max="8" width="8.125" customWidth="1"/>
    <col min="9" max="17" width="7.875" customWidth="1"/>
    <col min="18" max="23" width="7.375" customWidth="1"/>
  </cols>
  <sheetData>
    <row r="1" ht="13.5" customHeight="1" spans="2:23">
      <c r="B1" s="139"/>
      <c r="E1" s="1"/>
      <c r="F1" s="1"/>
      <c r="G1" s="1"/>
      <c r="H1" s="1"/>
      <c r="U1" s="139"/>
      <c r="W1" s="146" t="s">
        <v>422</v>
      </c>
    </row>
    <row r="2" ht="27.75" customHeight="1" spans="1:23">
      <c r="A2" s="3" t="s">
        <v>423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"单位名称："&amp;"罗平县阿岗镇人民政府"</f>
        <v>单位名称：罗平县阿岗镇人民政府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9"/>
      <c r="W3" s="269" t="s">
        <v>2</v>
      </c>
    </row>
    <row r="4" ht="21.75" customHeight="1" spans="1:23">
      <c r="A4" s="8" t="s">
        <v>424</v>
      </c>
      <c r="B4" s="9" t="s">
        <v>292</v>
      </c>
      <c r="C4" s="8" t="s">
        <v>293</v>
      </c>
      <c r="D4" s="8" t="s">
        <v>291</v>
      </c>
      <c r="E4" s="9" t="s">
        <v>294</v>
      </c>
      <c r="F4" s="9" t="s">
        <v>295</v>
      </c>
      <c r="G4" s="9" t="s">
        <v>425</v>
      </c>
      <c r="H4" s="9" t="s">
        <v>426</v>
      </c>
      <c r="I4" s="10" t="s">
        <v>29</v>
      </c>
      <c r="J4" s="10" t="s">
        <v>427</v>
      </c>
      <c r="K4" s="10"/>
      <c r="L4" s="10"/>
      <c r="M4" s="10"/>
      <c r="N4" s="10" t="s">
        <v>300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0"/>
      <c r="F5" s="140"/>
      <c r="G5" s="140"/>
      <c r="H5" s="140"/>
      <c r="I5" s="10"/>
      <c r="J5" s="144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0"/>
      <c r="R5" s="9" t="s">
        <v>31</v>
      </c>
      <c r="S5" s="9" t="s">
        <v>37</v>
      </c>
      <c r="T5" s="9" t="s">
        <v>307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5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428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429</v>
      </c>
      <c r="D9" s="14"/>
      <c r="E9" s="14"/>
      <c r="F9" s="14"/>
      <c r="G9" s="14"/>
      <c r="H9" s="14"/>
      <c r="I9" s="15">
        <v>200</v>
      </c>
      <c r="J9" s="15"/>
      <c r="K9" s="15"/>
      <c r="L9" s="15"/>
      <c r="M9" s="15"/>
      <c r="N9" s="15"/>
      <c r="O9" s="15"/>
      <c r="P9" s="15"/>
      <c r="Q9" s="15"/>
      <c r="R9" s="15">
        <v>200</v>
      </c>
      <c r="S9" s="15"/>
      <c r="T9" s="15"/>
      <c r="U9" s="15"/>
      <c r="V9" s="15"/>
      <c r="W9" s="15">
        <v>200</v>
      </c>
    </row>
    <row r="10" ht="23.25" customHeight="1" spans="1:23">
      <c r="A10" s="13" t="s">
        <v>430</v>
      </c>
      <c r="B10" s="13" t="s">
        <v>431</v>
      </c>
      <c r="C10" s="13" t="s">
        <v>429</v>
      </c>
      <c r="D10" s="13" t="s">
        <v>45</v>
      </c>
      <c r="E10" s="13" t="s">
        <v>107</v>
      </c>
      <c r="F10" s="13" t="s">
        <v>104</v>
      </c>
      <c r="G10" s="13" t="s">
        <v>330</v>
      </c>
      <c r="H10" s="13" t="s">
        <v>262</v>
      </c>
      <c r="I10" s="15">
        <v>100</v>
      </c>
      <c r="J10" s="15"/>
      <c r="K10" s="15"/>
      <c r="L10" s="15"/>
      <c r="M10" s="15"/>
      <c r="N10" s="15"/>
      <c r="O10" s="15"/>
      <c r="P10" s="15"/>
      <c r="Q10" s="15"/>
      <c r="R10" s="15">
        <v>100</v>
      </c>
      <c r="S10" s="15"/>
      <c r="T10" s="15"/>
      <c r="U10" s="15"/>
      <c r="V10" s="15"/>
      <c r="W10" s="15">
        <v>100</v>
      </c>
    </row>
    <row r="11" ht="23.25" customHeight="1" spans="1:23">
      <c r="A11" s="13" t="s">
        <v>430</v>
      </c>
      <c r="B11" s="13" t="s">
        <v>431</v>
      </c>
      <c r="C11" s="13" t="s">
        <v>429</v>
      </c>
      <c r="D11" s="13" t="s">
        <v>45</v>
      </c>
      <c r="E11" s="13" t="s">
        <v>107</v>
      </c>
      <c r="F11" s="13" t="s">
        <v>104</v>
      </c>
      <c r="G11" s="13" t="s">
        <v>332</v>
      </c>
      <c r="H11" s="13" t="s">
        <v>264</v>
      </c>
      <c r="I11" s="15">
        <v>20</v>
      </c>
      <c r="J11" s="15"/>
      <c r="K11" s="15"/>
      <c r="L11" s="15"/>
      <c r="M11" s="15"/>
      <c r="N11" s="15"/>
      <c r="O11" s="15"/>
      <c r="P11" s="13"/>
      <c r="Q11" s="15"/>
      <c r="R11" s="15">
        <v>20</v>
      </c>
      <c r="S11" s="15"/>
      <c r="T11" s="15"/>
      <c r="U11" s="15"/>
      <c r="V11" s="15"/>
      <c r="W11" s="15">
        <v>20</v>
      </c>
    </row>
    <row r="12" ht="23.25" customHeight="1" spans="1:23">
      <c r="A12" s="13" t="s">
        <v>430</v>
      </c>
      <c r="B12" s="13" t="s">
        <v>431</v>
      </c>
      <c r="C12" s="13" t="s">
        <v>429</v>
      </c>
      <c r="D12" s="13" t="s">
        <v>45</v>
      </c>
      <c r="E12" s="13" t="s">
        <v>107</v>
      </c>
      <c r="F12" s="13" t="s">
        <v>104</v>
      </c>
      <c r="G12" s="13" t="s">
        <v>331</v>
      </c>
      <c r="H12" s="13" t="s">
        <v>267</v>
      </c>
      <c r="I12" s="15">
        <v>30</v>
      </c>
      <c r="J12" s="15"/>
      <c r="K12" s="15"/>
      <c r="L12" s="15"/>
      <c r="M12" s="15"/>
      <c r="N12" s="15"/>
      <c r="O12" s="15"/>
      <c r="P12" s="13"/>
      <c r="Q12" s="15"/>
      <c r="R12" s="15">
        <v>30</v>
      </c>
      <c r="S12" s="15"/>
      <c r="T12" s="15"/>
      <c r="U12" s="15"/>
      <c r="V12" s="15"/>
      <c r="W12" s="15">
        <v>30</v>
      </c>
    </row>
    <row r="13" ht="23.25" customHeight="1" spans="1:23">
      <c r="A13" s="13" t="s">
        <v>430</v>
      </c>
      <c r="B13" s="13" t="s">
        <v>431</v>
      </c>
      <c r="C13" s="13" t="s">
        <v>429</v>
      </c>
      <c r="D13" s="13" t="s">
        <v>45</v>
      </c>
      <c r="E13" s="13" t="s">
        <v>107</v>
      </c>
      <c r="F13" s="13" t="s">
        <v>104</v>
      </c>
      <c r="G13" s="13" t="s">
        <v>369</v>
      </c>
      <c r="H13" s="13" t="s">
        <v>251</v>
      </c>
      <c r="I13" s="15">
        <v>50</v>
      </c>
      <c r="J13" s="15"/>
      <c r="K13" s="15"/>
      <c r="L13" s="15"/>
      <c r="M13" s="15"/>
      <c r="N13" s="15"/>
      <c r="O13" s="15"/>
      <c r="P13" s="13"/>
      <c r="Q13" s="15"/>
      <c r="R13" s="15">
        <v>50</v>
      </c>
      <c r="S13" s="15"/>
      <c r="T13" s="15"/>
      <c r="U13" s="15"/>
      <c r="V13" s="15"/>
      <c r="W13" s="15">
        <v>50</v>
      </c>
    </row>
    <row r="14" ht="18.75" customHeight="1" spans="1:23">
      <c r="A14" s="141" t="s">
        <v>181</v>
      </c>
      <c r="B14" s="142"/>
      <c r="C14" s="142"/>
      <c r="D14" s="142"/>
      <c r="E14" s="142"/>
      <c r="F14" s="142"/>
      <c r="G14" s="142"/>
      <c r="H14" s="143"/>
      <c r="I14" s="15">
        <v>200</v>
      </c>
      <c r="J14" s="15"/>
      <c r="K14" s="15"/>
      <c r="L14" s="15"/>
      <c r="M14" s="15"/>
      <c r="N14" s="15"/>
      <c r="O14" s="15"/>
      <c r="P14" s="15"/>
      <c r="Q14" s="15"/>
      <c r="R14" s="15">
        <v>200</v>
      </c>
      <c r="S14" s="15"/>
      <c r="T14" s="15"/>
      <c r="U14" s="15"/>
      <c r="V14" s="15"/>
      <c r="W14" s="15">
        <v>200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财政拨款支出明细表（按经济科目分类）02-3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2024-02-26T02:28:00Z</dcterms:created>
  <dcterms:modified xsi:type="dcterms:W3CDTF">2024-08-19T08:55:49Z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B1E3C8DC53A54F85868A40153694F0BC_13</vt:lpwstr>
  </property>
</Properties>
</file>