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财务收支预算总表01-1" sheetId="1" r:id="rId1"/>
    <sheet name="部门收入预算表01-2" sheetId="2" r:id="rId2"/>
    <sheet name="部门支出预算表01-03" sheetId="3" r:id="rId3"/>
    <sheet name="财政拨款收支预算总表02-1" sheetId="4" r:id="rId4"/>
    <sheet name="一般公共预算支出预算表（按功能科目分类）02-2" sheetId="5" r:id="rId5"/>
    <sheet name="财政拨款支出明细表（按经济科目分类）02-3" sheetId="6" r:id="rId6"/>
    <sheet name="一般公共预算“三公”经费支出预算表03" sheetId="7" r:id="rId7"/>
    <sheet name="基本支出预算表（人员类.运转类公用经费项目）04" sheetId="8" r:id="rId8"/>
    <sheet name="项目支出预算表（其他运转类.特定目标类项目）05-1" sheetId="9" r:id="rId9"/>
    <sheet name="项目支出绩效目标表（本次下达）05-2" sheetId="10" r:id="rId10"/>
    <sheet name="项目支出绩效目标表（另文下达）05-3" sheetId="11" r:id="rId11"/>
    <sheet name="政府性基金预算支出预算表06" sheetId="12" r:id="rId12"/>
    <sheet name="国有资本经营预算支出表07" sheetId="13" r:id="rId13"/>
    <sheet name="部门政府采购预算表08" sheetId="14" r:id="rId14"/>
    <sheet name="政府购买服务预算表09" sheetId="15" r:id="rId15"/>
    <sheet name="县对下转移支付预算表10-1" sheetId="16" r:id="rId16"/>
    <sheet name="县对下转移支付绩效目标表10-2" sheetId="17" r:id="rId17"/>
    <sheet name="新增资产配置表11" sheetId="18" r:id="rId18"/>
    <sheet name="上级补助项目支出预算表12" sheetId="19" r:id="rId19"/>
    <sheet name="部门项目中期规划预算表13" sheetId="20" r:id="rId20"/>
  </sheets>
  <definedNames>
    <definedName name="_xlnm.Print_Titles" localSheetId="0">'财务收支预算总表01-1'!$A:$A,'财务收支预算总表01-1'!$1:$1</definedName>
    <definedName name="_xlnm.Print_Titles" localSheetId="1">'部门收入预算表01-2'!$A:$A,'部门收入预算表01-2'!$1:$1</definedName>
    <definedName name="_xlnm.Print_Titles" localSheetId="2">'部门支出预算表01-03'!$A:$A,'部门支出预算表01-03'!$1:$1</definedName>
    <definedName name="_xlnm.Print_Titles" localSheetId="3">'财政拨款收支预算总表02-1'!$A:$A,'财政拨款收支预算总表02-1'!$1:$1</definedName>
    <definedName name="_xlnm.Print_Titles" localSheetId="4">'一般公共预算支出预算表（按功能科目分类）02-2'!$A:$A,'一般公共预算支出预算表（按功能科目分类）02-2'!$1:$1</definedName>
    <definedName name="_xlnm.Print_Titles" localSheetId="5">'财政拨款支出明细表（按经济科目分类）02-3'!$A:$A,'财政拨款支出明细表（按经济科目分类）02-3'!$1:$1</definedName>
    <definedName name="_xlnm.Print_Titles" localSheetId="6">一般公共预算“三公”经费支出预算表03!$A:$A,一般公共预算“三公”经费支出预算表03!$1:$1</definedName>
    <definedName name="_xlnm.Print_Titles" localSheetId="7">'基本支出预算表（人员类.运转类公用经费项目）04'!$A:$A,'基本支出预算表（人员类.运转类公用经费项目）04'!$1:$1</definedName>
    <definedName name="_xlnm.Print_Titles" localSheetId="8">'项目支出预算表（其他运转类.特定目标类项目）05-1'!$A:$A,'项目支出预算表（其他运转类.特定目标类项目）05-1'!$1:$1</definedName>
    <definedName name="_xlnm.Print_Titles" localSheetId="9">'项目支出绩效目标表（本次下达）05-2'!$A:$A,'项目支出绩效目标表（本次下达）05-2'!$1:$1</definedName>
    <definedName name="_xlnm.Print_Titles" localSheetId="10">'项目支出绩效目标表（另文下达）05-3'!$A:$A,'项目支出绩效目标表（另文下达）05-3'!$1:$1</definedName>
    <definedName name="_xlnm.Print_Titles" localSheetId="11">政府性基金预算支出预算表06!$A:$A,政府性基金预算支出预算表06!$1:$1</definedName>
    <definedName name="_xlnm.Print_Titles" localSheetId="12">国有资本经营预算支出表07!$A:$A,国有资本经营预算支出表07!$1:$1</definedName>
    <definedName name="_xlnm.Print_Titles" localSheetId="13">部门政府采购预算表08!$A:$A,部门政府采购预算表08!$1:$1</definedName>
    <definedName name="_xlnm.Print_Titles" localSheetId="14">政府购买服务预算表09!$A:$A,政府购买服务预算表09!$1:$1</definedName>
    <definedName name="_xlnm.Print_Titles" localSheetId="15">'县对下转移支付预算表10-1'!$A:$A,'县对下转移支付预算表10-1'!$1:$1</definedName>
    <definedName name="_xlnm.Print_Titles" localSheetId="16">'县对下转移支付绩效目标表10-2'!$A:$A,'县对下转移支付绩效目标表10-2'!$1:$1</definedName>
    <definedName name="_xlnm.Print_Titles" localSheetId="17">新增资产配置表11!$A:$A,新增资产配置表11!$1:$1</definedName>
    <definedName name="_xlnm.Print_Titles" localSheetId="18">上级补助项目支出预算表12!$A:$A,上级补助项目支出预算表12!$1:$1</definedName>
    <definedName name="_xlnm.Print_Titles" localSheetId="19">部门项目中期规划预算表13!$A:$A,部门项目中期规划预算表13!$1:$1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<sst xmlns="http://schemas.openxmlformats.org/spreadsheetml/2006/main" count="938" uniqueCount="383">
  <si>
    <t>预算01-1表</t>
  </si>
  <si>
    <t>财务收支预算总表</t>
  </si>
  <si>
    <t>单位：万元</t>
  </si>
  <si>
    <t>收        入</t>
  </si>
  <si>
    <t>支        出</t>
  </si>
  <si>
    <t>项      目</t>
  </si>
  <si>
    <t>2024年预算数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</si>
  <si>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</si>
  <si>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</si>
  <si>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</si>
  <si>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</si>
  <si>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</si>
  <si>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</si>
  <si>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</si>
  <si>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</si>
  <si>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</si>
  <si>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</si>
  <si>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</si>
  <si>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</si>
  <si>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</si>
  <si>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</si>
  <si>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</si>
  <si>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</si>
  <si>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</si>
  <si>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</si>
  <si>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</si>
  <si>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</si>
  <si>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</si>
  <si>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</si>
  <si>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</si>
  <si>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</si>
  <si>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</si>
  <si>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</si>
  <si>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</si>
  <si>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</si>
  <si>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</si>
  <si>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</si>
  <si>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</si>
  <si>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</si>
  <si>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</si>
  <si>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</si>
  <si>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</si>
  <si>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652001</t>
  </si>
  <si>
    <t>罗平县妇幼保健计划生育服务中心</t>
  </si>
  <si>
    <t>预算01-3表</t>
  </si>
  <si>
    <t>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</si>
  <si>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</si>
  <si>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</si>
  <si>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</si>
  <si>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</si>
  <si>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</si>
  <si>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</si>
  <si>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</si>
  <si>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</si>
  <si>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</si>
  <si>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</si>
  <si>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</si>
  <si>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</si>
  <si>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</si>
  <si>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</si>
  <si>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</si>
  <si>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</si>
  <si>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</si>
  <si>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</si>
  <si>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</si>
  <si>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</si>
  <si>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</si>
  <si>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</si>
  <si>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</si>
  <si>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21004</t>
  </si>
  <si>
    <t>公共卫生</t>
  </si>
  <si>
    <t>2100403</t>
  </si>
  <si>
    <t>妇幼保健机构</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</si>
  <si>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</si>
  <si>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</si>
  <si>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</si>
  <si>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</si>
  <si>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</si>
  <si>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</si>
  <si>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</si>
  <si>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</si>
  <si>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</si>
  <si>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</si>
  <si>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</si>
  <si>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</si>
  <si>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</si>
  <si>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</si>
  <si>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</si>
  <si>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</si>
  <si>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</si>
  <si>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</si>
  <si>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</si>
  <si>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</si>
  <si>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</si>
  <si>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</si>
  <si>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</si>
  <si>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</si>
  <si>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</si>
  <si>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</si>
  <si>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</si>
  <si>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</si>
  <si>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</si>
  <si>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</si>
  <si>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</si>
  <si>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</si>
  <si>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</si>
  <si>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</si>
  <si>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</si>
  <si>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预算02-3表</t>
  </si>
  <si>
    <t>财政拨款支出明细表（按经济科目分类）</t>
  </si>
  <si>
    <t>政府预算支出经济分类科目</t>
  </si>
  <si>
    <t>部门预算支出经济分类科目</t>
  </si>
  <si>
    <t>类</t>
  </si>
  <si>
    <t>款</t>
  </si>
  <si>
    <t>7</t>
  </si>
  <si>
    <t>8</t>
  </si>
  <si>
    <t>9</t>
  </si>
  <si>
    <t>10</t>
  </si>
  <si>
    <t>11</t>
  </si>
  <si>
    <t>12</t>
  </si>
  <si>
    <t>13</t>
  </si>
  <si>
    <t>14</t>
  </si>
  <si>
    <t>15</t>
  </si>
  <si>
    <t>16</t>
  </si>
  <si>
    <t>17</t>
  </si>
  <si>
    <t>18</t>
  </si>
  <si>
    <t>19</t>
  </si>
  <si>
    <t>20</t>
  </si>
  <si>
    <t>21</t>
  </si>
  <si>
    <t>22</t>
  </si>
  <si>
    <t>23</t>
  </si>
  <si>
    <t>24</t>
  </si>
  <si>
    <t>501</t>
  </si>
  <si>
    <t>机关工资福利支出</t>
  </si>
  <si>
    <t>301</t>
  </si>
  <si>
    <t>工资福利支出</t>
  </si>
  <si>
    <t>01</t>
  </si>
  <si>
    <t>工资奖金津补贴</t>
  </si>
  <si>
    <t>基本工资</t>
  </si>
  <si>
    <t>02</t>
  </si>
  <si>
    <t>社会保障缴费</t>
  </si>
  <si>
    <t>津贴补贴</t>
  </si>
  <si>
    <t>502</t>
  </si>
  <si>
    <t>机关商品和服务支出</t>
  </si>
  <si>
    <t>03</t>
  </si>
  <si>
    <t>奖金</t>
  </si>
  <si>
    <t>办公经费</t>
  </si>
  <si>
    <t>07</t>
  </si>
  <si>
    <t>绩效工资</t>
  </si>
  <si>
    <t>505</t>
  </si>
  <si>
    <t>对事业单位经常性补助</t>
  </si>
  <si>
    <t>08</t>
  </si>
  <si>
    <t>机关事业单位基本养老保险缴费</t>
  </si>
  <si>
    <t>09</t>
  </si>
  <si>
    <t>职业年金缴费</t>
  </si>
  <si>
    <t>商品和服务支出</t>
  </si>
  <si>
    <t>职工基本医疗保险缴费</t>
  </si>
  <si>
    <t>506</t>
  </si>
  <si>
    <t>对事业单位资本性补助</t>
  </si>
  <si>
    <t>其他社会保障缴费</t>
  </si>
  <si>
    <t>资本性支出（一）</t>
  </si>
  <si>
    <t>509</t>
  </si>
  <si>
    <t>对个人和家庭的补助</t>
  </si>
  <si>
    <t>302</t>
  </si>
  <si>
    <t>社会福利和救助</t>
  </si>
  <si>
    <t>办公费</t>
  </si>
  <si>
    <t>05</t>
  </si>
  <si>
    <t>离退休费</t>
  </si>
  <si>
    <t>印刷费</t>
  </si>
  <si>
    <t>水费</t>
  </si>
  <si>
    <t>06</t>
  </si>
  <si>
    <t>电费</t>
  </si>
  <si>
    <t>邮电费</t>
  </si>
  <si>
    <t>物业管理费</t>
  </si>
  <si>
    <t>公务接待费</t>
  </si>
  <si>
    <t>28</t>
  </si>
  <si>
    <t>工会经费</t>
  </si>
  <si>
    <t>29</t>
  </si>
  <si>
    <t>福利费</t>
  </si>
  <si>
    <t>31</t>
  </si>
  <si>
    <t>公务用车运行维护费</t>
  </si>
  <si>
    <t>39</t>
  </si>
  <si>
    <t>其他交通费用</t>
  </si>
  <si>
    <t>99</t>
  </si>
  <si>
    <t>其他商品和服务支出</t>
  </si>
  <si>
    <t>303</t>
  </si>
  <si>
    <t>退休费</t>
  </si>
  <si>
    <t>奖励金</t>
  </si>
  <si>
    <t>310</t>
  </si>
  <si>
    <t>资本性支出</t>
  </si>
  <si>
    <t>办公设备购置</t>
  </si>
  <si>
    <t>预算03表</t>
  </si>
  <si>
    <t>一般公共预算“三公”经费支出预算表</t>
  </si>
  <si>
    <t>“三公”经费合计</t>
  </si>
  <si>
    <t>因公出国（境）费</t>
  </si>
  <si>
    <t>公务用车购置及运行费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</si>
  <si>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</si>
  <si>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</si>
  <si>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</si>
  <si>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</si>
  <si>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</si>
  <si>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</si>
  <si>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</si>
  <si>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</si>
  <si>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</si>
  <si>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</si>
  <si>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</si>
  <si>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</si>
  <si>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</si>
  <si>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</si>
  <si>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</si>
  <si>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</si>
  <si>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</si>
  <si>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</si>
  <si>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</si>
  <si>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</si>
  <si>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</si>
  <si>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</si>
  <si>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530324210000000004242</t>
  </si>
  <si>
    <t>事业人员支出工资</t>
  </si>
  <si>
    <t>30101</t>
  </si>
  <si>
    <t>30102</t>
  </si>
  <si>
    <t>30107</t>
  </si>
  <si>
    <t>30103</t>
  </si>
  <si>
    <t>530324210000000004244</t>
  </si>
  <si>
    <t>30108</t>
  </si>
  <si>
    <t>530324210000000004245</t>
  </si>
  <si>
    <t>社会保障缴费（职业年金缴费）</t>
  </si>
  <si>
    <t>30109</t>
  </si>
  <si>
    <t>30110</t>
  </si>
  <si>
    <t>30112</t>
  </si>
  <si>
    <t>530324210000000004246</t>
  </si>
  <si>
    <t>30113</t>
  </si>
  <si>
    <t>530324210000000004250</t>
  </si>
  <si>
    <t>一般公用经费</t>
  </si>
  <si>
    <t>30206</t>
  </si>
  <si>
    <t>30205</t>
  </si>
  <si>
    <t>30207</t>
  </si>
  <si>
    <t>30201</t>
  </si>
  <si>
    <t>30202</t>
  </si>
  <si>
    <t>530324210000000004249</t>
  </si>
  <si>
    <t>30228</t>
  </si>
  <si>
    <t>30229</t>
  </si>
  <si>
    <t>530324210000000004248</t>
  </si>
  <si>
    <t>公车购置及运维费</t>
  </si>
  <si>
    <t>30231</t>
  </si>
  <si>
    <t>30299</t>
  </si>
  <si>
    <t>530324210000000004247</t>
  </si>
  <si>
    <t>30302</t>
  </si>
  <si>
    <t>预算05-1表</t>
  </si>
  <si>
    <t>项目支出预算表（其他运转类.特定目标类项目）</t>
  </si>
  <si>
    <t>项目分类</t>
  </si>
  <si>
    <t>经济科目编码</t>
  </si>
  <si>
    <t>经济科目名称</t>
  </si>
  <si>
    <t>本年拨款</t>
  </si>
  <si>
    <t>其中：本次下达</t>
  </si>
  <si>
    <t>2024年三公经费</t>
  </si>
  <si>
    <t>事业发展类</t>
  </si>
  <si>
    <t>530324241100002202397</t>
  </si>
  <si>
    <t>30217</t>
  </si>
  <si>
    <t>2024年事业自有资金经费</t>
  </si>
  <si>
    <t>530324241100002163414</t>
  </si>
  <si>
    <t>30209</t>
  </si>
  <si>
    <t>30239</t>
  </si>
  <si>
    <t>31002</t>
  </si>
  <si>
    <t>预算05-2表</t>
  </si>
  <si>
    <t>部门项目绩效目标表（本次下达）</t>
  </si>
  <si>
    <t>单位名称、项目名称</t>
  </si>
  <si>
    <t>项目年度绩效目标</t>
  </si>
  <si>
    <t>一级指标</t>
  </si>
  <si>
    <t>二级指标</t>
  </si>
  <si>
    <t>三级指标</t>
  </si>
  <si>
    <t>指标性质</t>
  </si>
  <si>
    <t>指标值</t>
  </si>
  <si>
    <t>度量单位</t>
  </si>
  <si>
    <t>指标属性</t>
  </si>
  <si>
    <t>指标内容</t>
  </si>
  <si>
    <t>医疗收入逐年增加。</t>
  </si>
  <si>
    <t>产出指标</t>
  </si>
  <si>
    <t>数量指标</t>
  </si>
  <si>
    <t>医疗收入</t>
  </si>
  <si>
    <t>=</t>
  </si>
  <si>
    <t>医疗收入逐年增加</t>
  </si>
  <si>
    <t>年</t>
  </si>
  <si>
    <t>定量指标</t>
  </si>
  <si>
    <t>效益指标</t>
  </si>
  <si>
    <t>可持续影响指标</t>
  </si>
  <si>
    <t>定性指标</t>
  </si>
  <si>
    <t>满意度指标</t>
  </si>
  <si>
    <t>服务对象满意度指标</t>
  </si>
  <si>
    <t>患者满意度</t>
  </si>
  <si>
    <t>&gt;=</t>
  </si>
  <si>
    <t>95</t>
  </si>
  <si>
    <t>%</t>
  </si>
  <si>
    <t>患者</t>
  </si>
  <si>
    <t>接待次数</t>
  </si>
  <si>
    <t>按文件要求</t>
  </si>
  <si>
    <t>社会效益指标</t>
  </si>
  <si>
    <t>接待上级督导</t>
  </si>
  <si>
    <t>上级指导医院逐年提升</t>
  </si>
  <si>
    <t>上级对医院的发展指导</t>
  </si>
  <si>
    <t>预算05-3表</t>
  </si>
  <si>
    <t>项目支出绩效目标表（另文下达）</t>
  </si>
  <si>
    <t>注：罗平县妇幼保健计划生育服务中心无项目支出绩效目标（另文下达），故此表为空。</t>
  </si>
  <si>
    <t>预算06表</t>
  </si>
  <si>
    <t>政府性基金预算支出预算表</t>
  </si>
  <si>
    <t>单位名称：预算科</t>
  </si>
  <si>
    <t>单位名称</t>
  </si>
  <si>
    <t>本年政府性基金预算支出</t>
  </si>
  <si>
    <t>注：罗平县妇幼保健计划生育服务中心无政府性基金预算支出预算，故此表为空。</t>
  </si>
  <si>
    <t>国有资本经营预算支出预算表</t>
  </si>
  <si>
    <t>本年国有资本经营预算支出</t>
  </si>
  <si>
    <t>注：罗平县妇幼保健计划生育服务中心无国有资本经营预算支出预算，故此表为空。</t>
  </si>
  <si>
    <t>预算08表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</si>
  <si>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</si>
  <si>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</si>
  <si>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</si>
  <si>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</si>
  <si>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</si>
  <si>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</si>
  <si>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</si>
  <si>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</si>
  <si>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</si>
  <si>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</si>
  <si>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服务</t>
  </si>
  <si>
    <t>次</t>
  </si>
  <si>
    <t>货物类</t>
  </si>
  <si>
    <t>批</t>
  </si>
  <si>
    <t>办公设备</t>
  </si>
  <si>
    <t>预算09表</t>
  </si>
  <si>
    <t>政府购买服务预算表</t>
  </si>
  <si>
    <t>政府购买服务项目</t>
  </si>
  <si>
    <t>政府购买服务指导性目录代码</t>
  </si>
  <si>
    <t>基本支出/项目支出</t>
  </si>
  <si>
    <t>所属服务类别</t>
  </si>
  <si>
    <t>所属服务领域</t>
  </si>
  <si>
    <t>购买内容简述</t>
  </si>
  <si>
    <t>单位自筹</t>
  </si>
  <si>
    <t>合    计</t>
  </si>
  <si>
    <t>注：罗平县妇幼保健计划生育服务中心无政府购买服务预算，故此表为空。</t>
  </si>
  <si>
    <t>预算10-1表</t>
  </si>
  <si>
    <t>县对下转移支付预算表</t>
  </si>
  <si>
    <t>单位名称（项目）</t>
  </si>
  <si>
    <t>地区</t>
  </si>
  <si>
    <t>政府性基金</t>
  </si>
  <si>
    <t>罗雄街道</t>
  </si>
  <si>
    <t>腊山街道</t>
  </si>
  <si>
    <t>九龙街道</t>
  </si>
  <si>
    <t>板桥镇</t>
  </si>
  <si>
    <t>马街镇</t>
  </si>
  <si>
    <t>阿岗镇</t>
  </si>
  <si>
    <t>富乐镇</t>
  </si>
  <si>
    <t>大水井乡</t>
  </si>
  <si>
    <t>鲁布革乡</t>
  </si>
  <si>
    <t>钟山乡</t>
  </si>
  <si>
    <t>长底乡</t>
  </si>
  <si>
    <t>老厂乡</t>
  </si>
  <si>
    <t>旧屋基乡</t>
  </si>
  <si>
    <t>注：罗平县妇幼保健计划生育服务中心无县对下转移支付预算，故此表为空。</t>
  </si>
  <si>
    <t>预算10-2表</t>
  </si>
  <si>
    <t>县对下转移支付绩效目标表</t>
  </si>
  <si>
    <t>注：罗平县妇幼保健计划生育服务中心无县对下转移支付绩效目标，故此表为空。</t>
  </si>
  <si>
    <t>预算11表</t>
  </si>
  <si>
    <t>新增资产配置表</t>
  </si>
  <si>
    <t>资产类别</t>
  </si>
  <si>
    <t>资产分类代码.名称</t>
  </si>
  <si>
    <t>资产名称</t>
  </si>
  <si>
    <t>计量单位</t>
  </si>
  <si>
    <t>财政部门批复数（万元）</t>
  </si>
  <si>
    <t>单价</t>
  </si>
  <si>
    <t>金额</t>
  </si>
  <si>
    <t>预算12表</t>
  </si>
  <si>
    <t>上级补助项目支出预算表</t>
  </si>
  <si>
    <t>上级补助</t>
  </si>
  <si>
    <t>注：罗平县妇幼保健计划生育服务中心无上级补助项目支出预算，故此表为空。</t>
  </si>
  <si>
    <t>预算13表</t>
  </si>
  <si>
    <t>部门项目中期规划预算表</t>
  </si>
  <si>
    <t>项目级次</t>
  </si>
  <si>
    <t>2024年</t>
  </si>
  <si>
    <t>2025年</t>
  </si>
  <si>
    <t>2026年</t>
  </si>
  <si>
    <t/>
  </si>
  <si>
    <t>注：罗平县妇幼保健计划生育服务中心部门项目中期规划预算由县财政统一代编，故此表为空。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</si>
</sst>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_);[Red]\-0.00\ "/>
    <numFmt numFmtId="179" formatCode="#,##0.00;\-#,##0.00;;@"/>
    <numFmt numFmtId="180" formatCode="hh:mm:ss"/>
    <numFmt numFmtId="181" formatCode="#,##0;\-#,##0;;@"/>
  </numFmts>
  <fonts count="52">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name val="宋体"/>
      <charset val="134"/>
    </font>
    <font>
      <b/>
      <sz val="22"/>
      <color rgb="FF000000"/>
      <name val="宋体"/>
      <charset val="134"/>
    </font>
    <font>
      <sz val="10"/>
      <color rgb="FF000000"/>
      <name val="Arial"/>
      <charset val="134"/>
    </font>
    <font>
      <sz val="32"/>
      <color rgb="FF000000"/>
      <name val="宋体"/>
      <charset val="134"/>
    </font>
    <font>
      <sz val="10"/>
      <color rgb="FFFFFFFF"/>
      <name val="宋体"/>
      <charset val="134"/>
    </font>
    <font>
      <b/>
      <sz val="21"/>
      <color rgb="FF000000"/>
      <name val="宋体"/>
      <charset val="134"/>
    </font>
    <font>
      <sz val="11"/>
      <color theme="1"/>
      <name val="Calibri"/>
      <charset val="134"/>
    </font>
    <font>
      <sz val="11"/>
      <color rgb="FF000000"/>
      <name val="宋体"/>
      <charset val="134"/>
      <scheme val="minor"/>
    </font>
    <font>
      <sz val="9"/>
      <color rgb="FF000000"/>
      <name val="宋体"/>
      <charset val="134"/>
      <scheme val="minor"/>
    </font>
    <font>
      <sz val="9"/>
      <color rgb="FF000000"/>
      <name val="SimSun"/>
      <charset val="134"/>
    </font>
    <font>
      <sz val="9.75"/>
      <color rgb="FF000000"/>
      <name val="宋体"/>
      <charset val="134"/>
      <scheme val="minor"/>
    </font>
    <font>
      <sz val="9.75"/>
      <color rgb="FF000000"/>
      <name val="SimSun"/>
      <charset val="134"/>
    </font>
    <font>
      <sz val="18"/>
      <color rgb="FF000000"/>
      <name val="Microsoft Sans Serif"/>
      <charset val="134"/>
    </font>
    <font>
      <sz val="12"/>
      <color rgb="FF000000"/>
      <name val="宋体"/>
      <charset val="134"/>
    </font>
    <font>
      <sz val="11"/>
      <color theme="1"/>
      <name val="宋体"/>
      <charset val="134"/>
    </font>
    <font>
      <b/>
      <sz val="9"/>
      <color theme="1"/>
      <name val="宋体"/>
      <charset val="134"/>
    </font>
    <font>
      <sz val="20"/>
      <color rgb="FF000000"/>
      <name val="Microsoft Sans Serif"/>
      <charset val="134"/>
    </font>
    <font>
      <sz val="10.5"/>
      <color rgb="FF000000"/>
      <name val="SimSun"/>
      <charset val="134"/>
    </font>
    <font>
      <sz val="10.5"/>
      <color rgb="FF000000"/>
      <name val="normal"/>
      <charset val="134"/>
    </font>
    <font>
      <sz val="10.5"/>
      <color rgb="FF000000"/>
      <name val="宋体"/>
      <charset val="134"/>
    </font>
    <font>
      <b/>
      <sz val="20"/>
      <color rgb="FF000000"/>
      <name val="宋体"/>
      <charset val="134"/>
    </font>
    <font>
      <b/>
      <sz val="11"/>
      <color rgb="FF000000"/>
      <name val="宋体"/>
      <charset val="134"/>
    </font>
    <font>
      <sz val="10.5"/>
      <color theme="1"/>
      <name val="norm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color rgb="FF000000"/>
      <name val="Microsoft YaHei UI"/>
      <charset val="134"/>
    </font>
    <font>
      <b/>
      <sz val="9"/>
      <color rgb="FF000000"/>
      <name val="宋体"/>
      <charset val="134"/>
    </font>
    <font>
      <b/>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000000"/>
      </left>
      <right/>
      <top style="thin">
        <color rgb="FF000000"/>
      </top>
      <bottom/>
      <diagonal/>
    </border>
  </borders>
  <cellStyleXfs count="66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3" borderId="17" applyNumberFormat="0" applyAlignment="0" applyProtection="0">
      <alignment vertical="center"/>
    </xf>
    <xf numFmtId="0" fontId="38" fillId="4" borderId="18" applyNumberFormat="0" applyAlignment="0" applyProtection="0">
      <alignment vertical="center"/>
    </xf>
    <xf numFmtId="0" fontId="39" fillId="4" borderId="17" applyNumberFormat="0" applyAlignment="0" applyProtection="0">
      <alignment vertical="center"/>
    </xf>
    <xf numFmtId="0" fontId="40" fillId="5"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 fillId="0" borderId="5">
      <alignment horizontal="center" vertical="center"/>
      <protection locked="0"/>
    </xf>
    <xf numFmtId="0" fontId="1" fillId="0" borderId="0">
      <alignment horizontal="right"/>
    </xf>
    <xf numFmtId="49" fontId="4" fillId="0" borderId="5">
      <alignment horizontal="center" vertical="center" wrapText="1"/>
    </xf>
    <xf numFmtId="0" fontId="1" fillId="0" borderId="2">
      <alignment horizontal="center" vertical="center" wrapText="1"/>
      <protection locked="0"/>
    </xf>
    <xf numFmtId="0" fontId="1" fillId="0" borderId="0">
      <alignment horizontal="right" vertical="center"/>
      <protection locked="0"/>
    </xf>
    <xf numFmtId="0" fontId="4" fillId="0" borderId="3">
      <alignment horizontal="center" vertical="center"/>
      <protection locked="0"/>
    </xf>
    <xf numFmtId="0" fontId="27" fillId="0" borderId="0">
      <alignment horizontal="center" vertical="center"/>
    </xf>
    <xf numFmtId="0" fontId="4" fillId="0" borderId="9">
      <alignment horizontal="center" vertical="center" wrapText="1"/>
    </xf>
    <xf numFmtId="0" fontId="1" fillId="0" borderId="7">
      <alignment horizontal="center" vertical="center"/>
      <protection locked="0"/>
    </xf>
    <xf numFmtId="0" fontId="4" fillId="0" borderId="1">
      <alignment horizontal="center" vertical="center"/>
    </xf>
    <xf numFmtId="176" fontId="48" fillId="0" borderId="1">
      <alignment horizontal="right" vertical="center"/>
    </xf>
    <xf numFmtId="0" fontId="4" fillId="0" borderId="0">
      <alignment horizontal="left" vertical="center"/>
      <protection locked="0"/>
    </xf>
    <xf numFmtId="0" fontId="4" fillId="0" borderId="0"/>
    <xf numFmtId="4" fontId="3" fillId="0" borderId="11">
      <alignment horizontal="right" vertical="center"/>
      <protection locked="0"/>
    </xf>
    <xf numFmtId="0" fontId="4" fillId="0" borderId="11">
      <alignment horizontal="center" vertical="center"/>
    </xf>
    <xf numFmtId="0" fontId="1" fillId="0" borderId="5">
      <alignment horizontal="center" vertical="center" wrapText="1"/>
      <protection locked="0"/>
    </xf>
    <xf numFmtId="0" fontId="3" fillId="0" borderId="11">
      <alignment horizontal="left" vertical="center"/>
    </xf>
    <xf numFmtId="0" fontId="4" fillId="0" borderId="10">
      <alignment horizontal="center" vertical="center" wrapText="1"/>
      <protection locked="0"/>
    </xf>
    <xf numFmtId="0" fontId="1" fillId="0" borderId="1">
      <alignment horizontal="center" vertical="center"/>
      <protection locked="0"/>
    </xf>
    <xf numFmtId="0" fontId="3" fillId="0" borderId="1">
      <alignment horizontal="right" vertical="center" wrapText="1"/>
    </xf>
    <xf numFmtId="0" fontId="3" fillId="0" borderId="0">
      <alignment vertical="top"/>
      <protection locked="0"/>
    </xf>
    <xf numFmtId="0" fontId="4" fillId="0" borderId="6">
      <alignment horizontal="center" vertical="center"/>
    </xf>
    <xf numFmtId="0" fontId="49" fillId="0" borderId="0">
      <alignment vertical="top"/>
      <protection locked="0"/>
    </xf>
    <xf numFmtId="0" fontId="3" fillId="0" borderId="7">
      <alignment horizontal="left" vertical="center"/>
      <protection locked="0"/>
    </xf>
    <xf numFmtId="4" fontId="3" fillId="0" borderId="1">
      <alignment horizontal="right" vertical="center"/>
      <protection locked="0"/>
    </xf>
    <xf numFmtId="0" fontId="4" fillId="0" borderId="9">
      <alignment horizontal="center" vertical="center" wrapText="1"/>
      <protection locked="0"/>
    </xf>
    <xf numFmtId="0" fontId="3" fillId="0" borderId="0">
      <alignment horizontal="right" vertical="center"/>
    </xf>
    <xf numFmtId="0" fontId="3" fillId="0" borderId="11">
      <alignment horizontal="left" vertical="center" wrapText="1"/>
    </xf>
    <xf numFmtId="0" fontId="4" fillId="0" borderId="11">
      <alignment horizontal="center" vertical="center"/>
      <protection locked="0"/>
    </xf>
    <xf numFmtId="0" fontId="1" fillId="0" borderId="0"/>
    <xf numFmtId="49" fontId="1" fillId="0" borderId="1">
      <alignment horizontal="center"/>
    </xf>
    <xf numFmtId="0" fontId="1" fillId="0" borderId="0">
      <alignment vertical="top"/>
    </xf>
    <xf numFmtId="0" fontId="2" fillId="0" borderId="0">
      <alignment horizontal="center" vertical="center"/>
    </xf>
    <xf numFmtId="0" fontId="4" fillId="0" borderId="2">
      <alignment horizontal="center" vertical="center" wrapText="1"/>
      <protection locked="0"/>
    </xf>
    <xf numFmtId="0" fontId="1" fillId="0" borderId="11">
      <alignment horizontal="center" vertical="center"/>
      <protection locked="0"/>
    </xf>
    <xf numFmtId="4" fontId="3" fillId="0" borderId="11">
      <alignment horizontal="right" vertical="center"/>
      <protection locked="0"/>
    </xf>
    <xf numFmtId="49" fontId="4" fillId="0" borderId="1">
      <alignment horizontal="center" vertical="center"/>
      <protection locked="0"/>
    </xf>
    <xf numFmtId="0" fontId="3" fillId="0" borderId="0">
      <alignment horizontal="right" vertical="center"/>
    </xf>
    <xf numFmtId="0" fontId="3" fillId="0" borderId="1">
      <alignment horizontal="center" vertical="center"/>
      <protection locked="0"/>
    </xf>
    <xf numFmtId="4" fontId="3" fillId="0" borderId="1">
      <alignment horizontal="right" vertical="center" wrapText="1"/>
    </xf>
    <xf numFmtId="0" fontId="3" fillId="0" borderId="0">
      <alignment vertical="top"/>
      <protection locked="0"/>
    </xf>
    <xf numFmtId="0" fontId="1" fillId="0" borderId="5">
      <alignment horizontal="center" vertical="center" wrapText="1"/>
      <protection locked="0"/>
    </xf>
    <xf numFmtId="0" fontId="4" fillId="0" borderId="9">
      <alignment horizontal="center" vertical="center"/>
    </xf>
    <xf numFmtId="0" fontId="1" fillId="0" borderId="0">
      <alignment vertical="center"/>
    </xf>
    <xf numFmtId="0" fontId="1" fillId="0" borderId="0"/>
    <xf numFmtId="0" fontId="4" fillId="0" borderId="2">
      <alignment horizontal="center" vertical="center" wrapText="1"/>
      <protection locked="0"/>
    </xf>
    <xf numFmtId="0" fontId="49" fillId="0" borderId="0">
      <alignment vertical="top"/>
      <protection locked="0"/>
    </xf>
    <xf numFmtId="0" fontId="2" fillId="0" borderId="0">
      <alignment horizontal="center" vertical="center"/>
    </xf>
    <xf numFmtId="0" fontId="3" fillId="0" borderId="0">
      <alignment horizontal="left" vertical="center"/>
      <protection locked="0"/>
    </xf>
    <xf numFmtId="0" fontId="4" fillId="0" borderId="5">
      <alignment horizontal="center" vertical="center"/>
    </xf>
    <xf numFmtId="0" fontId="4" fillId="0" borderId="6">
      <alignment horizontal="center" vertical="center"/>
    </xf>
    <xf numFmtId="0" fontId="1" fillId="0" borderId="0"/>
    <xf numFmtId="0" fontId="3" fillId="0" borderId="1">
      <alignment horizontal="left" vertical="top" wrapText="1"/>
    </xf>
    <xf numFmtId="0" fontId="4" fillId="0" borderId="3">
      <alignment horizontal="center" vertical="center" wrapText="1"/>
    </xf>
    <xf numFmtId="0" fontId="1" fillId="0" borderId="0">
      <alignment vertical="top"/>
    </xf>
    <xf numFmtId="0" fontId="1" fillId="0" borderId="0">
      <alignment horizontal="right" vertical="center"/>
    </xf>
    <xf numFmtId="0" fontId="3" fillId="0" borderId="1">
      <alignment horizontal="left" vertical="center"/>
    </xf>
    <xf numFmtId="0" fontId="4" fillId="0" borderId="5">
      <alignment horizontal="center" vertical="center"/>
    </xf>
    <xf numFmtId="0" fontId="4" fillId="0" borderId="4">
      <alignment horizontal="center" vertical="center"/>
    </xf>
    <xf numFmtId="4" fontId="50" fillId="0" borderId="12">
      <alignment horizontal="right" vertical="center"/>
    </xf>
    <xf numFmtId="0" fontId="3" fillId="0" borderId="1">
      <alignment horizontal="right" vertical="center"/>
    </xf>
    <xf numFmtId="177" fontId="48" fillId="0" borderId="1">
      <alignment horizontal="right" vertical="center"/>
    </xf>
    <xf numFmtId="0" fontId="4" fillId="0" borderId="2">
      <alignment horizontal="center" vertical="center"/>
    </xf>
    <xf numFmtId="0" fontId="8" fillId="0" borderId="0">
      <alignment vertical="top"/>
    </xf>
    <xf numFmtId="0" fontId="8" fillId="0" borderId="0"/>
    <xf numFmtId="0" fontId="1" fillId="0" borderId="9">
      <alignment horizontal="center" vertical="center" wrapText="1"/>
      <protection locked="0"/>
    </xf>
    <xf numFmtId="0" fontId="4" fillId="0" borderId="4">
      <alignment horizontal="center" vertical="center"/>
    </xf>
    <xf numFmtId="0" fontId="4" fillId="0" borderId="2">
      <alignment horizontal="center" vertical="center"/>
    </xf>
    <xf numFmtId="0" fontId="1" fillId="0" borderId="0"/>
    <xf numFmtId="0" fontId="1" fillId="0" borderId="10">
      <alignment horizontal="center" vertical="center" wrapText="1"/>
    </xf>
    <xf numFmtId="0" fontId="3" fillId="0" borderId="4">
      <alignment horizontal="left" vertical="center"/>
    </xf>
    <xf numFmtId="49" fontId="4" fillId="0" borderId="1">
      <alignment horizontal="center" vertical="center"/>
      <protection locked="0"/>
    </xf>
    <xf numFmtId="0" fontId="4" fillId="0" borderId="7">
      <alignment horizontal="center" vertical="center"/>
      <protection locked="0"/>
    </xf>
    <xf numFmtId="0" fontId="1" fillId="0" borderId="1">
      <alignment horizontal="center" vertical="center"/>
    </xf>
    <xf numFmtId="0" fontId="1" fillId="0" borderId="6">
      <alignment horizontal="center" vertical="center" wrapText="1"/>
    </xf>
    <xf numFmtId="178" fontId="3" fillId="0" borderId="1">
      <alignment horizontal="right" vertical="center" wrapText="1"/>
      <protection locked="0"/>
    </xf>
    <xf numFmtId="49" fontId="10" fillId="0" borderId="0">
      <protection locked="0"/>
    </xf>
    <xf numFmtId="10" fontId="48" fillId="0" borderId="1">
      <alignment horizontal="right" vertical="center"/>
    </xf>
    <xf numFmtId="0" fontId="3" fillId="0" borderId="1">
      <alignment horizontal="left" vertical="center"/>
    </xf>
    <xf numFmtId="0" fontId="4" fillId="0" borderId="4">
      <alignment horizontal="center" vertical="center"/>
    </xf>
    <xf numFmtId="0" fontId="4" fillId="0" borderId="1">
      <alignment horizontal="center" vertical="center"/>
    </xf>
    <xf numFmtId="0" fontId="1" fillId="0" borderId="11">
      <alignment horizontal="center" vertical="center"/>
    </xf>
    <xf numFmtId="0" fontId="3" fillId="0" borderId="0">
      <alignment horizontal="left" vertical="center"/>
    </xf>
    <xf numFmtId="49" fontId="4" fillId="0" borderId="7">
      <alignment horizontal="center" vertical="center" wrapText="1"/>
    </xf>
    <xf numFmtId="4" fontId="4" fillId="0" borderId="1">
      <alignment vertical="center"/>
    </xf>
    <xf numFmtId="0" fontId="2" fillId="0" borderId="0">
      <alignment horizontal="center" vertical="center"/>
    </xf>
    <xf numFmtId="0" fontId="7" fillId="0" borderId="0">
      <alignment horizontal="center" vertical="center"/>
    </xf>
    <xf numFmtId="0" fontId="51" fillId="0" borderId="6">
      <alignment horizontal="center" vertical="center"/>
    </xf>
    <xf numFmtId="179" fontId="48" fillId="0" borderId="1">
      <alignment horizontal="right" vertical="center"/>
    </xf>
    <xf numFmtId="0" fontId="3" fillId="0" borderId="11">
      <alignment horizontal="left" vertical="center" wrapText="1"/>
    </xf>
    <xf numFmtId="0" fontId="4" fillId="0" borderId="0">
      <protection locked="0"/>
    </xf>
    <xf numFmtId="0" fontId="4" fillId="0" borderId="5">
      <alignment horizontal="center" vertical="center"/>
    </xf>
    <xf numFmtId="0" fontId="4" fillId="0" borderId="9">
      <alignment horizontal="center" vertical="center"/>
    </xf>
    <xf numFmtId="0" fontId="49" fillId="0" borderId="0">
      <alignment vertical="top"/>
      <protection locked="0"/>
    </xf>
    <xf numFmtId="49" fontId="1" fillId="0" borderId="0"/>
    <xf numFmtId="0" fontId="4" fillId="0" borderId="5">
      <alignment horizontal="center" vertical="center"/>
    </xf>
    <xf numFmtId="49" fontId="48" fillId="0" borderId="1">
      <alignment horizontal="left" vertical="center" wrapText="1"/>
    </xf>
    <xf numFmtId="179" fontId="48" fillId="0" borderId="1">
      <alignment horizontal="right" vertical="center"/>
    </xf>
    <xf numFmtId="49" fontId="1" fillId="0" borderId="0"/>
    <xf numFmtId="180" fontId="48" fillId="0" borderId="1">
      <alignment horizontal="right" vertical="center"/>
    </xf>
    <xf numFmtId="181" fontId="48" fillId="0" borderId="1">
      <alignment horizontal="right" vertical="center"/>
    </xf>
    <xf numFmtId="0" fontId="4" fillId="0" borderId="5">
      <alignment horizontal="center" vertical="center"/>
    </xf>
    <xf numFmtId="0" fontId="51" fillId="0" borderId="7">
      <alignment horizontal="center" vertical="center"/>
    </xf>
    <xf numFmtId="0" fontId="8" fillId="0" borderId="1"/>
    <xf numFmtId="0" fontId="4" fillId="0" borderId="0"/>
    <xf numFmtId="0" fontId="1" fillId="0" borderId="1"/>
    <xf numFmtId="0" fontId="1" fillId="0" borderId="1"/>
    <xf numFmtId="0" fontId="1" fillId="0" borderId="0">
      <alignment horizontal="right" vertical="center"/>
    </xf>
    <xf numFmtId="0" fontId="3" fillId="0" borderId="7">
      <alignment horizontal="right" vertical="center"/>
      <protection locked="0"/>
    </xf>
    <xf numFmtId="3" fontId="1" fillId="0" borderId="5">
      <alignment horizontal="center" vertical="center"/>
    </xf>
    <xf numFmtId="0" fontId="50" fillId="0" borderId="4">
      <alignment horizontal="center" vertical="center"/>
    </xf>
    <xf numFmtId="0" fontId="4" fillId="0" borderId="7">
      <alignment horizontal="center" vertical="center"/>
    </xf>
    <xf numFmtId="0" fontId="1" fillId="0" borderId="0">
      <alignment horizontal="right"/>
    </xf>
    <xf numFmtId="4" fontId="3" fillId="0" borderId="1">
      <alignment horizontal="right" vertical="center"/>
    </xf>
    <xf numFmtId="3" fontId="1" fillId="0" borderId="1">
      <alignment horizontal="center" vertical="center"/>
    </xf>
    <xf numFmtId="0" fontId="50" fillId="0" borderId="4">
      <alignment horizontal="center" vertical="center"/>
      <protection locked="0"/>
    </xf>
    <xf numFmtId="4" fontId="3" fillId="0" borderId="1">
      <alignment horizontal="right" vertical="center"/>
      <protection locked="0"/>
    </xf>
    <xf numFmtId="0" fontId="1" fillId="0" borderId="0">
      <protection locked="0"/>
    </xf>
    <xf numFmtId="0" fontId="1" fillId="0" borderId="0"/>
    <xf numFmtId="0" fontId="4" fillId="0" borderId="5">
      <alignment horizontal="center" vertical="center"/>
      <protection locked="0"/>
    </xf>
    <xf numFmtId="0" fontId="8" fillId="0" borderId="1">
      <alignment horizontal="center" vertical="center"/>
    </xf>
    <xf numFmtId="0" fontId="2" fillId="0" borderId="0">
      <alignment horizontal="center" vertical="top"/>
    </xf>
    <xf numFmtId="0" fontId="1" fillId="0" borderId="6">
      <alignment horizontal="center" vertical="center" wrapText="1"/>
      <protection locked="0"/>
    </xf>
    <xf numFmtId="0" fontId="2" fillId="0" borderId="0">
      <alignment horizontal="center" vertical="center"/>
      <protection locked="0"/>
    </xf>
    <xf numFmtId="0" fontId="7" fillId="0" borderId="0">
      <alignment horizontal="center" vertical="center" wrapText="1"/>
    </xf>
    <xf numFmtId="0" fontId="4" fillId="0" borderId="6">
      <alignment horizontal="center" vertical="center"/>
      <protection locked="0"/>
    </xf>
    <xf numFmtId="0" fontId="3" fillId="0" borderId="0">
      <alignment horizontal="right" vertical="center"/>
      <protection locked="0"/>
    </xf>
    <xf numFmtId="0" fontId="27" fillId="0" borderId="0">
      <alignment horizontal="center" vertical="center"/>
    </xf>
    <xf numFmtId="0" fontId="4" fillId="0" borderId="0">
      <protection locked="0"/>
    </xf>
    <xf numFmtId="0" fontId="3" fillId="0" borderId="0">
      <alignment horizontal="left" vertical="center"/>
    </xf>
    <xf numFmtId="0" fontId="4" fillId="0" borderId="1">
      <alignment horizontal="center" vertical="center"/>
      <protection locked="0"/>
    </xf>
    <xf numFmtId="0" fontId="4" fillId="0" borderId="7">
      <alignment horizontal="center" vertical="center"/>
    </xf>
    <xf numFmtId="0" fontId="4" fillId="0" borderId="2">
      <alignment horizontal="center" vertical="center" wrapText="1"/>
    </xf>
    <xf numFmtId="0" fontId="1" fillId="0" borderId="7">
      <alignment horizontal="center" vertical="center"/>
    </xf>
    <xf numFmtId="4" fontId="3" fillId="0" borderId="1">
      <alignment horizontal="right" vertical="center"/>
    </xf>
    <xf numFmtId="0" fontId="50" fillId="0" borderId="1">
      <alignment horizontal="center" vertical="center"/>
    </xf>
    <xf numFmtId="0" fontId="4" fillId="0" borderId="3">
      <alignment horizontal="center" vertical="center" wrapText="1"/>
    </xf>
    <xf numFmtId="4" fontId="4" fillId="0" borderId="1">
      <alignment vertical="center"/>
      <protection locked="0"/>
    </xf>
    <xf numFmtId="4" fontId="3" fillId="0" borderId="1">
      <alignment horizontal="right" vertical="center"/>
      <protection locked="0"/>
    </xf>
    <xf numFmtId="0" fontId="3" fillId="0" borderId="0">
      <alignment horizontal="right"/>
    </xf>
    <xf numFmtId="0" fontId="4" fillId="0" borderId="4">
      <alignment horizontal="center" vertical="center" wrapText="1"/>
    </xf>
    <xf numFmtId="0" fontId="49" fillId="0" borderId="0">
      <alignment vertical="top"/>
      <protection locked="0"/>
    </xf>
    <xf numFmtId="4" fontId="3" fillId="0" borderId="12">
      <alignment horizontal="right" vertical="center"/>
      <protection locked="0"/>
    </xf>
    <xf numFmtId="4" fontId="50" fillId="0" borderId="1">
      <alignment horizontal="right" vertical="center"/>
    </xf>
    <xf numFmtId="0" fontId="3" fillId="0" borderId="4">
      <alignment horizontal="left" vertical="center" wrapText="1"/>
    </xf>
    <xf numFmtId="4" fontId="3" fillId="0" borderId="12">
      <alignment horizontal="right" vertical="center"/>
    </xf>
    <xf numFmtId="4" fontId="50" fillId="0" borderId="1">
      <alignment horizontal="right" vertical="center"/>
      <protection locked="0"/>
    </xf>
    <xf numFmtId="0" fontId="3" fillId="0" borderId="12">
      <alignment horizontal="center" vertical="center"/>
    </xf>
    <xf numFmtId="0" fontId="49" fillId="0" borderId="0">
      <alignment vertical="top"/>
      <protection locked="0"/>
    </xf>
    <xf numFmtId="0" fontId="1" fillId="0" borderId="13">
      <alignment horizontal="center" vertical="center" wrapText="1"/>
    </xf>
    <xf numFmtId="0" fontId="22" fillId="0" borderId="0">
      <alignment horizontal="center" vertical="center"/>
    </xf>
    <xf numFmtId="0" fontId="1" fillId="0" borderId="0"/>
    <xf numFmtId="0" fontId="4" fillId="0" borderId="0">
      <alignment horizontal="left" vertical="center"/>
    </xf>
    <xf numFmtId="0" fontId="7" fillId="0" borderId="0">
      <alignment horizontal="center" vertical="center"/>
      <protection locked="0"/>
    </xf>
    <xf numFmtId="0" fontId="4" fillId="0" borderId="5">
      <alignment horizontal="center" vertical="center"/>
    </xf>
    <xf numFmtId="0" fontId="3" fillId="0" borderId="0">
      <alignment horizontal="left" vertical="center"/>
    </xf>
    <xf numFmtId="49" fontId="4" fillId="0" borderId="1">
      <alignment horizontal="center" vertical="center"/>
    </xf>
    <xf numFmtId="0" fontId="1" fillId="0" borderId="3">
      <alignment horizontal="center" vertical="center" wrapText="1"/>
    </xf>
    <xf numFmtId="0" fontId="4" fillId="0" borderId="1">
      <alignment vertical="center" wrapText="1"/>
    </xf>
    <xf numFmtId="0" fontId="1" fillId="0" borderId="4">
      <alignment horizontal="center" vertical="center"/>
    </xf>
    <xf numFmtId="49" fontId="1" fillId="0" borderId="1"/>
    <xf numFmtId="0" fontId="1" fillId="0" borderId="5">
      <alignment horizontal="center" vertical="center"/>
    </xf>
    <xf numFmtId="0" fontId="51" fillId="0" borderId="5">
      <alignment horizontal="center" vertical="center"/>
    </xf>
    <xf numFmtId="0" fontId="3" fillId="0" borderId="1">
      <alignment horizontal="left" vertical="center" wrapText="1"/>
    </xf>
    <xf numFmtId="0" fontId="3" fillId="0" borderId="5">
      <alignment horizontal="center" vertical="center"/>
      <protection locked="0"/>
    </xf>
    <xf numFmtId="0" fontId="1" fillId="0" borderId="6">
      <alignment horizontal="center" vertical="center"/>
      <protection locked="0"/>
    </xf>
    <xf numFmtId="0" fontId="1" fillId="0" borderId="11">
      <alignment horizontal="center" vertical="center" wrapText="1"/>
      <protection locked="0"/>
    </xf>
    <xf numFmtId="0" fontId="1" fillId="0" borderId="0"/>
    <xf numFmtId="0" fontId="1" fillId="0" borderId="13">
      <alignment horizontal="center" vertical="center"/>
      <protection locked="0"/>
    </xf>
    <xf numFmtId="0" fontId="1" fillId="0" borderId="7">
      <alignment horizontal="center" vertical="center" wrapText="1"/>
    </xf>
    <xf numFmtId="0" fontId="2" fillId="0" borderId="0">
      <alignment horizontal="center" vertical="center"/>
      <protection locked="0"/>
    </xf>
    <xf numFmtId="0" fontId="1" fillId="0" borderId="1">
      <alignment horizontal="center" vertical="center"/>
      <protection locked="0"/>
    </xf>
    <xf numFmtId="0" fontId="1" fillId="0" borderId="11">
      <alignment horizontal="center" vertical="center" wrapText="1"/>
    </xf>
    <xf numFmtId="0" fontId="3" fillId="0" borderId="0">
      <alignment horizontal="left" vertical="center"/>
      <protection locked="0"/>
    </xf>
    <xf numFmtId="0" fontId="3" fillId="0" borderId="0">
      <alignment vertical="top"/>
      <protection locked="0"/>
    </xf>
    <xf numFmtId="0" fontId="1" fillId="0" borderId="10">
      <alignment horizontal="center" vertical="center" wrapText="1"/>
      <protection locked="0"/>
    </xf>
    <xf numFmtId="0" fontId="4" fillId="0" borderId="3">
      <alignment horizontal="center" vertical="center" wrapText="1"/>
      <protection locked="0"/>
    </xf>
    <xf numFmtId="0" fontId="1" fillId="0" borderId="4">
      <alignment horizontal="center" vertical="center"/>
      <protection locked="0"/>
    </xf>
    <xf numFmtId="0" fontId="3" fillId="0" borderId="11">
      <alignment horizontal="right" vertical="center"/>
      <protection locked="0"/>
    </xf>
    <xf numFmtId="0" fontId="4" fillId="0" borderId="3">
      <alignment horizontal="center" vertical="center"/>
    </xf>
    <xf numFmtId="3" fontId="1" fillId="0" borderId="4">
      <alignment horizontal="center" vertical="center"/>
    </xf>
    <xf numFmtId="0" fontId="3" fillId="0" borderId="0">
      <alignment horizontal="right" wrapText="1"/>
      <protection locked="0"/>
    </xf>
    <xf numFmtId="0" fontId="4" fillId="0" borderId="4">
      <alignment horizontal="center" vertical="center"/>
      <protection locked="0"/>
    </xf>
    <xf numFmtId="4" fontId="3" fillId="0" borderId="4">
      <alignment horizontal="right" vertical="center"/>
      <protection locked="0"/>
    </xf>
    <xf numFmtId="0" fontId="1" fillId="0" borderId="9">
      <alignment horizontal="center" vertical="center" wrapText="1"/>
    </xf>
    <xf numFmtId="0" fontId="1" fillId="0" borderId="1">
      <alignment horizontal="center" vertical="center"/>
      <protection locked="0"/>
    </xf>
    <xf numFmtId="3" fontId="1" fillId="0" borderId="11">
      <alignment horizontal="center" vertical="center"/>
    </xf>
    <xf numFmtId="0" fontId="3" fillId="0" borderId="11">
      <alignment horizontal="right" vertical="center"/>
    </xf>
    <xf numFmtId="0" fontId="3" fillId="0" borderId="1">
      <alignment horizontal="left" vertical="center"/>
    </xf>
    <xf numFmtId="0" fontId="1" fillId="0" borderId="1"/>
    <xf numFmtId="0" fontId="1" fillId="0" borderId="0">
      <alignment horizontal="right" vertical="center"/>
      <protection locked="0"/>
    </xf>
    <xf numFmtId="0" fontId="1" fillId="0" borderId="0">
      <alignment horizontal="right"/>
      <protection locked="0"/>
    </xf>
    <xf numFmtId="0" fontId="1" fillId="0" borderId="7">
      <alignment horizontal="center" vertical="center" wrapText="1"/>
      <protection locked="0"/>
    </xf>
    <xf numFmtId="0" fontId="1" fillId="0" borderId="0"/>
    <xf numFmtId="0" fontId="3" fillId="0" borderId="0">
      <alignment horizontal="left" vertical="center" wrapText="1"/>
      <protection locked="0"/>
    </xf>
    <xf numFmtId="0" fontId="4" fillId="0" borderId="2">
      <alignment horizontal="center" vertical="center" wrapText="1"/>
    </xf>
    <xf numFmtId="0" fontId="3" fillId="0" borderId="1">
      <alignment horizontal="right" vertical="center" wrapText="1"/>
      <protection locked="0"/>
    </xf>
    <xf numFmtId="0" fontId="4" fillId="0" borderId="0"/>
    <xf numFmtId="0" fontId="10" fillId="0" borderId="0">
      <alignment horizontal="right"/>
      <protection locked="0"/>
    </xf>
    <xf numFmtId="0" fontId="4" fillId="0" borderId="4">
      <alignment horizontal="center" vertical="center"/>
    </xf>
    <xf numFmtId="0" fontId="4" fillId="0" borderId="5">
      <alignment horizontal="center" vertical="center"/>
    </xf>
    <xf numFmtId="0" fontId="4" fillId="0" borderId="2">
      <alignment horizontal="center" vertical="center"/>
    </xf>
    <xf numFmtId="0" fontId="11" fillId="0" borderId="0">
      <alignment horizontal="center" vertical="center" wrapText="1"/>
      <protection locked="0"/>
    </xf>
    <xf numFmtId="0" fontId="50" fillId="0" borderId="1">
      <alignment horizontal="center" vertical="center"/>
    </xf>
    <xf numFmtId="0" fontId="3" fillId="0" borderId="4">
      <alignment horizontal="left" vertical="center" wrapText="1"/>
    </xf>
    <xf numFmtId="0" fontId="49" fillId="0" borderId="0">
      <alignment vertical="top"/>
      <protection locked="0"/>
    </xf>
    <xf numFmtId="0" fontId="4" fillId="0" borderId="6">
      <alignment horizontal="center" vertical="center"/>
    </xf>
    <xf numFmtId="0" fontId="3" fillId="0" borderId="0">
      <alignment horizontal="left" vertical="center"/>
      <protection locked="0"/>
    </xf>
    <xf numFmtId="0" fontId="50" fillId="0" borderId="1">
      <alignment horizontal="center" vertical="center"/>
      <protection locked="0"/>
    </xf>
    <xf numFmtId="0" fontId="1" fillId="0" borderId="12">
      <alignment horizontal="center" vertical="center" wrapText="1"/>
      <protection locked="0"/>
    </xf>
    <xf numFmtId="0" fontId="1" fillId="0" borderId="1">
      <alignment horizontal="center" vertical="center"/>
      <protection locked="0"/>
    </xf>
    <xf numFmtId="0" fontId="4" fillId="0" borderId="2">
      <alignment horizontal="center" vertical="center"/>
      <protection locked="0"/>
    </xf>
    <xf numFmtId="0" fontId="26" fillId="0" borderId="0">
      <alignment horizontal="center" vertical="center"/>
    </xf>
    <xf numFmtId="0" fontId="4" fillId="0" borderId="0">
      <alignment horizontal="left" vertical="center" wrapText="1"/>
    </xf>
    <xf numFmtId="0" fontId="3" fillId="0" borderId="11">
      <alignment horizontal="left" vertical="center" wrapText="1"/>
    </xf>
    <xf numFmtId="0" fontId="1" fillId="0" borderId="11">
      <alignment horizontal="center" vertical="center" wrapText="1"/>
    </xf>
    <xf numFmtId="0" fontId="3" fillId="0" borderId="1">
      <alignment horizontal="left" vertical="center" wrapText="1"/>
      <protection locked="0"/>
    </xf>
    <xf numFmtId="0" fontId="4" fillId="0" borderId="0">
      <alignment wrapText="1"/>
    </xf>
    <xf numFmtId="0" fontId="1" fillId="0" borderId="0">
      <alignment vertical="top"/>
      <protection locked="0"/>
    </xf>
    <xf numFmtId="4" fontId="3" fillId="0" borderId="11">
      <alignment horizontal="right" vertical="center"/>
    </xf>
    <xf numFmtId="3" fontId="4" fillId="0" borderId="11">
      <alignment horizontal="center" vertical="center"/>
    </xf>
    <xf numFmtId="0" fontId="4" fillId="0" borderId="3">
      <alignment horizontal="center" vertical="center"/>
      <protection locked="0"/>
    </xf>
    <xf numFmtId="0" fontId="4" fillId="0" borderId="6">
      <alignment horizontal="center" vertical="center"/>
    </xf>
    <xf numFmtId="0" fontId="4" fillId="0" borderId="11">
      <alignment horizontal="center" vertical="center"/>
      <protection locked="0"/>
    </xf>
    <xf numFmtId="0" fontId="3" fillId="0" borderId="6">
      <alignment horizontal="left" vertical="center"/>
      <protection locked="0"/>
    </xf>
    <xf numFmtId="0" fontId="4" fillId="0" borderId="5">
      <alignment horizontal="center" vertical="center"/>
      <protection locked="0"/>
    </xf>
    <xf numFmtId="0" fontId="4" fillId="0" borderId="7">
      <alignment horizontal="center" vertical="center"/>
    </xf>
    <xf numFmtId="0" fontId="1" fillId="0" borderId="9">
      <alignment horizontal="center" vertical="center"/>
    </xf>
    <xf numFmtId="49" fontId="1" fillId="0" borderId="0">
      <protection locked="0"/>
    </xf>
    <xf numFmtId="0" fontId="4" fillId="0" borderId="2">
      <alignment horizontal="center" vertical="center"/>
      <protection locked="0"/>
    </xf>
    <xf numFmtId="3" fontId="4" fillId="0" borderId="11">
      <alignment horizontal="center" vertical="center"/>
      <protection locked="0"/>
    </xf>
    <xf numFmtId="0" fontId="1" fillId="0" borderId="9">
      <alignment horizontal="center" vertical="center" wrapText="1"/>
    </xf>
    <xf numFmtId="0" fontId="1" fillId="0" borderId="0">
      <protection locked="0"/>
    </xf>
    <xf numFmtId="0" fontId="4" fillId="0" borderId="6">
      <alignment horizontal="center" vertical="center"/>
      <protection locked="0"/>
    </xf>
    <xf numFmtId="0" fontId="4" fillId="0" borderId="6">
      <alignment horizontal="center" vertical="center" wrapText="1"/>
    </xf>
    <xf numFmtId="0" fontId="4" fillId="0" borderId="7">
      <alignment horizontal="center" vertical="center" wrapText="1"/>
    </xf>
    <xf numFmtId="0" fontId="4" fillId="0" borderId="0">
      <protection locked="0"/>
    </xf>
    <xf numFmtId="0" fontId="4" fillId="0" borderId="5">
      <alignment horizontal="center" vertical="center" wrapText="1"/>
      <protection locked="0"/>
    </xf>
    <xf numFmtId="0" fontId="4" fillId="0" borderId="11">
      <alignment horizontal="center" vertical="center" wrapText="1"/>
      <protection locked="0"/>
    </xf>
    <xf numFmtId="0" fontId="49" fillId="0" borderId="0">
      <alignment vertical="top"/>
      <protection locked="0"/>
    </xf>
    <xf numFmtId="0" fontId="4" fillId="0" borderId="1">
      <alignment horizontal="center" vertical="center" wrapText="1"/>
      <protection locked="0"/>
    </xf>
    <xf numFmtId="0" fontId="4" fillId="0" borderId="4">
      <alignment horizontal="center" vertical="center" wrapText="1"/>
      <protection locked="0"/>
    </xf>
    <xf numFmtId="3" fontId="4" fillId="0" borderId="11">
      <alignment horizontal="center" vertical="top"/>
      <protection locked="0"/>
    </xf>
    <xf numFmtId="0" fontId="2" fillId="0" borderId="0">
      <alignment horizontal="center" vertical="center"/>
    </xf>
    <xf numFmtId="0" fontId="3" fillId="0" borderId="1">
      <alignment horizontal="right" vertical="center"/>
      <protection locked="0"/>
    </xf>
    <xf numFmtId="0" fontId="1" fillId="0" borderId="11">
      <alignment horizontal="center" vertical="top"/>
    </xf>
    <xf numFmtId="0" fontId="7" fillId="0" borderId="0">
      <alignment horizontal="center" vertical="center"/>
    </xf>
    <xf numFmtId="0" fontId="3" fillId="0" borderId="0">
      <alignment horizontal="left" vertical="center"/>
      <protection locked="0"/>
    </xf>
    <xf numFmtId="0" fontId="4" fillId="0" borderId="5">
      <alignment horizontal="center" vertical="center"/>
    </xf>
    <xf numFmtId="0" fontId="4" fillId="0" borderId="2">
      <alignment horizontal="center" vertical="center"/>
    </xf>
    <xf numFmtId="0" fontId="4" fillId="0" borderId="4">
      <alignment horizontal="center" vertical="center"/>
    </xf>
    <xf numFmtId="0" fontId="3" fillId="0" borderId="1">
      <alignment vertical="center"/>
    </xf>
    <xf numFmtId="0" fontId="3" fillId="0" borderId="1">
      <alignment vertical="center"/>
      <protection locked="0"/>
    </xf>
    <xf numFmtId="0" fontId="1" fillId="0" borderId="0">
      <alignment horizontal="right"/>
      <protection locked="0"/>
    </xf>
    <xf numFmtId="0" fontId="4" fillId="0" borderId="1">
      <alignment horizontal="center" vertical="center"/>
      <protection locked="0"/>
    </xf>
    <xf numFmtId="0" fontId="4" fillId="0" borderId="7">
      <alignment horizontal="center" vertical="center"/>
    </xf>
    <xf numFmtId="0" fontId="4" fillId="0" borderId="7">
      <alignment horizontal="center" vertical="center"/>
    </xf>
    <xf numFmtId="0" fontId="3" fillId="0" borderId="1">
      <alignment horizontal="left" vertical="center" wrapText="1"/>
      <protection locked="0"/>
    </xf>
    <xf numFmtId="0" fontId="4" fillId="0" borderId="2">
      <alignment horizontal="center" vertical="center"/>
      <protection locked="0"/>
    </xf>
    <xf numFmtId="4" fontId="50" fillId="0" borderId="1">
      <alignment horizontal="right" vertical="center"/>
    </xf>
    <xf numFmtId="0" fontId="1" fillId="0" borderId="6">
      <alignment horizontal="center" vertical="center"/>
      <protection locked="0"/>
    </xf>
    <xf numFmtId="0" fontId="4" fillId="0" borderId="4">
      <alignment horizontal="center" vertical="center" wrapText="1"/>
    </xf>
    <xf numFmtId="0" fontId="3" fillId="0" borderId="1">
      <alignment horizontal="left" vertical="center"/>
      <protection locked="0"/>
    </xf>
    <xf numFmtId="0" fontId="1" fillId="0" borderId="0"/>
    <xf numFmtId="4" fontId="3" fillId="0" borderId="1">
      <alignment horizontal="right" vertical="center"/>
    </xf>
    <xf numFmtId="0" fontId="3" fillId="0" borderId="0">
      <alignment horizontal="right" vertical="center"/>
    </xf>
    <xf numFmtId="4" fontId="3" fillId="0" borderId="1">
      <alignment horizontal="right" vertical="center"/>
      <protection locked="0"/>
    </xf>
    <xf numFmtId="0" fontId="3" fillId="0" borderId="0">
      <alignment horizontal="right"/>
    </xf>
    <xf numFmtId="0" fontId="50" fillId="0" borderId="1">
      <alignment horizontal="right" vertical="center"/>
    </xf>
    <xf numFmtId="0" fontId="49" fillId="0" borderId="0">
      <alignment vertical="top"/>
      <protection locked="0"/>
    </xf>
    <xf numFmtId="49" fontId="1" fillId="0" borderId="0"/>
    <xf numFmtId="0" fontId="11" fillId="0" borderId="0">
      <alignment horizontal="center" vertical="center"/>
    </xf>
    <xf numFmtId="49" fontId="4" fillId="0" borderId="5">
      <alignment horizontal="center" vertical="center" wrapText="1"/>
    </xf>
    <xf numFmtId="49" fontId="4" fillId="0" borderId="1">
      <alignment horizontal="center" vertical="center"/>
    </xf>
    <xf numFmtId="0" fontId="3" fillId="0" borderId="1">
      <alignment horizontal="left" vertical="center" wrapText="1"/>
    </xf>
    <xf numFmtId="0" fontId="1" fillId="0" borderId="5">
      <alignment horizontal="center" vertical="center"/>
    </xf>
    <xf numFmtId="49" fontId="4" fillId="0" borderId="7">
      <alignment horizontal="center" vertical="center" wrapText="1"/>
    </xf>
    <xf numFmtId="0" fontId="1" fillId="0" borderId="7">
      <alignment horizontal="center" vertical="center"/>
    </xf>
    <xf numFmtId="0" fontId="1" fillId="0" borderId="0"/>
    <xf numFmtId="0" fontId="4" fillId="0" borderId="2">
      <alignment horizontal="center" vertical="center"/>
      <protection locked="0"/>
    </xf>
    <xf numFmtId="0" fontId="4" fillId="0" borderId="4">
      <alignment horizontal="center" vertical="center"/>
    </xf>
    <xf numFmtId="4" fontId="3" fillId="0" borderId="1">
      <alignment horizontal="right" vertical="center" wrapText="1"/>
    </xf>
    <xf numFmtId="4" fontId="3" fillId="0" borderId="1">
      <alignment horizontal="right" vertical="center" wrapText="1"/>
      <protection locked="0"/>
    </xf>
    <xf numFmtId="0" fontId="4" fillId="0" borderId="1">
      <alignment horizontal="center" vertical="center"/>
    </xf>
    <xf numFmtId="0" fontId="4" fillId="0" borderId="7">
      <alignment horizontal="center" vertical="center"/>
    </xf>
    <xf numFmtId="0" fontId="4" fillId="0" borderId="6">
      <alignment horizontal="center" vertical="center"/>
    </xf>
    <xf numFmtId="0" fontId="3" fillId="0" borderId="0">
      <alignment horizontal="right"/>
    </xf>
    <xf numFmtId="0" fontId="4" fillId="0" borderId="9">
      <alignment horizontal="center" vertical="center"/>
    </xf>
    <xf numFmtId="0" fontId="4" fillId="0" borderId="11">
      <alignment horizontal="center" vertical="center"/>
    </xf>
    <xf numFmtId="0" fontId="1" fillId="0" borderId="1">
      <alignment horizontal="center"/>
    </xf>
    <xf numFmtId="0" fontId="49" fillId="0" borderId="0">
      <alignment vertical="top"/>
      <protection locked="0"/>
    </xf>
    <xf numFmtId="49" fontId="1" fillId="0" borderId="0">
      <alignment horizontal="center"/>
    </xf>
    <xf numFmtId="0" fontId="4" fillId="0" borderId="6">
      <alignment horizontal="center" vertical="center"/>
    </xf>
    <xf numFmtId="49" fontId="4" fillId="0" borderId="6">
      <alignment horizontal="center" vertical="center" wrapText="1"/>
    </xf>
    <xf numFmtId="0" fontId="1" fillId="0" borderId="0">
      <alignment horizontal="center" wrapText="1"/>
    </xf>
    <xf numFmtId="0" fontId="18" fillId="0" borderId="0">
      <alignment horizontal="center" vertical="center" wrapText="1"/>
    </xf>
    <xf numFmtId="0" fontId="3" fillId="0" borderId="0">
      <alignment horizontal="left" vertical="center"/>
      <protection locked="0"/>
    </xf>
    <xf numFmtId="0" fontId="4" fillId="0" borderId="2">
      <alignment horizontal="center" vertical="center" wrapText="1"/>
    </xf>
    <xf numFmtId="0" fontId="4" fillId="0" borderId="4">
      <alignment horizontal="center" vertical="center" wrapText="1"/>
    </xf>
    <xf numFmtId="0" fontId="19" fillId="0" borderId="1">
      <alignment horizontal="center" vertical="center" wrapText="1"/>
    </xf>
    <xf numFmtId="4" fontId="3" fillId="0" borderId="1">
      <alignment horizontal="right" vertical="center"/>
    </xf>
    <xf numFmtId="0" fontId="19" fillId="0" borderId="0">
      <alignment horizontal="center" wrapText="1"/>
    </xf>
    <xf numFmtId="0" fontId="4" fillId="0" borderId="2">
      <alignment horizontal="center" vertical="center"/>
    </xf>
    <xf numFmtId="0" fontId="4" fillId="0" borderId="4">
      <alignment horizontal="center" vertical="center"/>
    </xf>
    <xf numFmtId="0" fontId="1" fillId="0" borderId="0">
      <alignment wrapText="1"/>
    </xf>
    <xf numFmtId="0" fontId="4" fillId="0" borderId="5">
      <alignment horizontal="center" vertical="center"/>
    </xf>
    <xf numFmtId="0" fontId="4" fillId="0" borderId="1">
      <alignment horizontal="center" vertical="center"/>
    </xf>
    <xf numFmtId="0" fontId="19" fillId="0" borderId="5">
      <alignment horizontal="center" vertical="center" wrapText="1"/>
    </xf>
    <xf numFmtId="4" fontId="3" fillId="0" borderId="5">
      <alignment horizontal="right" vertical="center"/>
    </xf>
    <xf numFmtId="0" fontId="4" fillId="0" borderId="7">
      <alignment horizontal="center" vertical="center"/>
    </xf>
    <xf numFmtId="0" fontId="19" fillId="0" borderId="0">
      <alignment wrapText="1"/>
    </xf>
    <xf numFmtId="0" fontId="3" fillId="0" borderId="0">
      <alignment horizontal="right" wrapText="1"/>
    </xf>
    <xf numFmtId="0" fontId="1" fillId="0" borderId="0"/>
    <xf numFmtId="0" fontId="49" fillId="0" borderId="0">
      <alignment vertical="top"/>
      <protection locked="0"/>
    </xf>
    <xf numFmtId="0" fontId="4" fillId="0" borderId="6">
      <alignment horizontal="center" vertical="center"/>
    </xf>
    <xf numFmtId="0" fontId="19" fillId="0" borderId="0">
      <alignment horizontal="center"/>
    </xf>
    <xf numFmtId="0" fontId="19" fillId="0" borderId="0"/>
    <xf numFmtId="0" fontId="4" fillId="0" borderId="0"/>
    <xf numFmtId="0" fontId="1" fillId="0" borderId="1"/>
    <xf numFmtId="0" fontId="4" fillId="0" borderId="6">
      <alignment horizontal="center" vertical="center"/>
    </xf>
    <xf numFmtId="0" fontId="4" fillId="0" borderId="7">
      <alignment horizontal="center" vertical="center"/>
      <protection locked="0"/>
    </xf>
    <xf numFmtId="0" fontId="4" fillId="0" borderId="7">
      <alignment horizontal="center" vertical="center" wrapText="1"/>
      <protection locked="0"/>
    </xf>
    <xf numFmtId="0" fontId="4" fillId="0" borderId="5">
      <alignment horizontal="center" vertical="center"/>
    </xf>
    <xf numFmtId="0" fontId="4" fillId="0" borderId="7">
      <alignment horizontal="center" vertical="center"/>
    </xf>
    <xf numFmtId="0" fontId="1" fillId="0" borderId="7">
      <alignment horizontal="center"/>
    </xf>
    <xf numFmtId="0" fontId="4" fillId="0" borderId="6">
      <alignment horizontal="center" vertical="center" wrapText="1"/>
      <protection locked="0"/>
    </xf>
    <xf numFmtId="0" fontId="49" fillId="0" borderId="0">
      <alignment vertical="top"/>
      <protection locked="0"/>
    </xf>
    <xf numFmtId="49" fontId="10" fillId="0" borderId="0">
      <protection locked="0"/>
    </xf>
    <xf numFmtId="0" fontId="1" fillId="0" borderId="1">
      <alignment horizontal="center"/>
    </xf>
    <xf numFmtId="49" fontId="4" fillId="0" borderId="2">
      <alignment horizontal="center" vertical="center" wrapText="1"/>
      <protection locked="0"/>
    </xf>
    <xf numFmtId="0" fontId="3" fillId="0" borderId="0">
      <alignment horizontal="right" vertical="center"/>
      <protection locked="0"/>
    </xf>
    <xf numFmtId="49" fontId="4" fillId="0" borderId="3">
      <alignment horizontal="center" vertical="center" wrapText="1"/>
      <protection locked="0"/>
    </xf>
    <xf numFmtId="0" fontId="3" fillId="0" borderId="0">
      <alignment horizontal="right"/>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3">
      <alignment horizontal="center" vertical="center"/>
    </xf>
    <xf numFmtId="0" fontId="4" fillId="0" borderId="4">
      <alignment horizontal="center" vertical="center" wrapText="1"/>
      <protection locked="0"/>
    </xf>
    <xf numFmtId="0" fontId="1" fillId="0" borderId="1">
      <alignment horizontal="center" vertical="center"/>
    </xf>
    <xf numFmtId="0" fontId="3" fillId="0" borderId="1">
      <alignment horizontal="left" vertical="top" wrapText="1"/>
      <protection locked="0"/>
    </xf>
    <xf numFmtId="0" fontId="1" fillId="0" borderId="1"/>
    <xf numFmtId="0" fontId="1" fillId="0" borderId="5">
      <alignment horizontal="center" vertical="center" wrapText="1"/>
      <protection locked="0"/>
    </xf>
    <xf numFmtId="0" fontId="4" fillId="0" borderId="0">
      <alignment horizontal="left" vertical="center"/>
    </xf>
    <xf numFmtId="0" fontId="4" fillId="0" borderId="2">
      <alignment horizontal="center" vertical="center" wrapText="1"/>
    </xf>
    <xf numFmtId="49" fontId="1" fillId="0" borderId="0"/>
    <xf numFmtId="0" fontId="4" fillId="0" borderId="4">
      <alignment horizontal="center" vertical="center"/>
    </xf>
    <xf numFmtId="0" fontId="4" fillId="0" borderId="3">
      <alignment horizontal="center" vertical="center" wrapText="1"/>
    </xf>
    <xf numFmtId="0" fontId="3" fillId="0" borderId="6">
      <alignment horizontal="left" vertical="center"/>
    </xf>
    <xf numFmtId="0" fontId="4" fillId="0" borderId="4">
      <alignment horizontal="center" vertical="center" wrapText="1"/>
    </xf>
    <xf numFmtId="0" fontId="2" fillId="0" borderId="0">
      <alignment horizontal="center" vertical="center" wrapText="1"/>
    </xf>
    <xf numFmtId="0" fontId="3" fillId="0" borderId="1">
      <alignment horizontal="left" vertical="center" wrapText="1"/>
      <protection locked="0"/>
    </xf>
    <xf numFmtId="0" fontId="3" fillId="0" borderId="7">
      <alignment horizontal="left" vertical="center"/>
    </xf>
    <xf numFmtId="0" fontId="4" fillId="0" borderId="0">
      <alignment wrapText="1"/>
    </xf>
    <xf numFmtId="0" fontId="3" fillId="0" borderId="1">
      <alignment horizontal="left" vertical="center" wrapText="1"/>
    </xf>
    <xf numFmtId="0" fontId="4" fillId="0" borderId="0"/>
    <xf numFmtId="0" fontId="4" fillId="0" borderId="9">
      <alignment horizontal="center" vertical="center" wrapText="1"/>
    </xf>
    <xf numFmtId="0" fontId="4" fillId="0" borderId="2">
      <alignment horizontal="center" vertical="center"/>
    </xf>
    <xf numFmtId="0" fontId="4" fillId="0" borderId="12">
      <alignment horizontal="center" vertical="center" wrapText="1"/>
      <protection locked="0"/>
    </xf>
    <xf numFmtId="0" fontId="4" fillId="0" borderId="10">
      <alignment horizontal="center" vertical="center" wrapText="1"/>
    </xf>
    <xf numFmtId="4" fontId="3" fillId="0" borderId="1">
      <alignment horizontal="right" vertical="center" wrapText="1"/>
      <protection locked="0"/>
    </xf>
    <xf numFmtId="0" fontId="4" fillId="0" borderId="1">
      <alignment horizontal="center" vertical="center" wrapText="1"/>
    </xf>
    <xf numFmtId="0" fontId="4" fillId="0" borderId="11">
      <alignment horizontal="center" vertical="center" wrapText="1"/>
    </xf>
    <xf numFmtId="4" fontId="3" fillId="0" borderId="1">
      <alignment horizontal="right" vertical="center" wrapText="1"/>
    </xf>
    <xf numFmtId="0" fontId="4" fillId="0" borderId="6">
      <alignment horizontal="center" vertical="center"/>
    </xf>
    <xf numFmtId="0" fontId="3" fillId="0" borderId="13">
      <alignment horizontal="left" vertical="center"/>
    </xf>
    <xf numFmtId="0" fontId="4" fillId="0" borderId="9">
      <alignment horizontal="center" vertical="center" wrapText="1"/>
      <protection locked="0"/>
    </xf>
    <xf numFmtId="0" fontId="4" fillId="0" borderId="22">
      <alignment horizontal="center" vertical="center"/>
    </xf>
    <xf numFmtId="0" fontId="4" fillId="0" borderId="11">
      <alignment horizontal="center" vertical="center"/>
    </xf>
    <xf numFmtId="0" fontId="4" fillId="0" borderId="11">
      <alignment horizontal="center" vertical="center" wrapText="1"/>
      <protection locked="0"/>
    </xf>
    <xf numFmtId="0" fontId="1" fillId="0" borderId="0">
      <protection locked="0"/>
    </xf>
    <xf numFmtId="0" fontId="4" fillId="0" borderId="7">
      <alignment horizontal="center" vertical="center"/>
    </xf>
    <xf numFmtId="0" fontId="3" fillId="0" borderId="0">
      <alignment horizontal="right" vertical="center"/>
    </xf>
    <xf numFmtId="0" fontId="3" fillId="0" borderId="11">
      <alignment horizontal="right" vertical="center"/>
      <protection locked="0"/>
    </xf>
    <xf numFmtId="0" fontId="2" fillId="0" borderId="0">
      <alignment horizontal="center" vertical="center"/>
      <protection locked="0"/>
    </xf>
    <xf numFmtId="4" fontId="3" fillId="0" borderId="1">
      <alignment horizontal="right" vertical="center"/>
      <protection locked="0"/>
    </xf>
    <xf numFmtId="0" fontId="3" fillId="0" borderId="0">
      <alignment horizontal="right"/>
    </xf>
    <xf numFmtId="4" fontId="3" fillId="0" borderId="1">
      <alignment horizontal="right" vertical="center"/>
    </xf>
    <xf numFmtId="0" fontId="49" fillId="0" borderId="0">
      <alignment vertical="top"/>
      <protection locked="0"/>
    </xf>
    <xf numFmtId="0" fontId="3" fillId="0" borderId="1">
      <alignment horizontal="right" vertical="center" wrapText="1"/>
      <protection locked="0"/>
    </xf>
    <xf numFmtId="0" fontId="1" fillId="0" borderId="0">
      <alignment vertical="center"/>
    </xf>
    <xf numFmtId="0" fontId="7"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2">
      <alignment horizontal="left" vertical="center" wrapText="1"/>
      <protection locked="0"/>
    </xf>
    <xf numFmtId="0" fontId="1" fillId="0" borderId="3">
      <alignment vertical="center"/>
    </xf>
    <xf numFmtId="0" fontId="1" fillId="0" borderId="4">
      <alignment vertical="center"/>
    </xf>
    <xf numFmtId="0" fontId="3" fillId="0" borderId="1">
      <alignment vertical="center" wrapText="1"/>
    </xf>
    <xf numFmtId="0" fontId="3" fillId="0" borderId="1">
      <alignment horizontal="left" vertical="center" wrapText="1"/>
      <protection locked="0"/>
    </xf>
    <xf numFmtId="0" fontId="3" fillId="0" borderId="1">
      <alignment horizontal="center" vertical="center" wrapText="1"/>
    </xf>
    <xf numFmtId="0" fontId="2" fillId="0" borderId="0">
      <alignment horizontal="center" vertical="center"/>
      <protection locked="0"/>
    </xf>
    <xf numFmtId="0" fontId="4" fillId="0" borderId="1">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49" fillId="0" borderId="0">
      <alignment vertical="top"/>
      <protection locked="0"/>
    </xf>
    <xf numFmtId="0" fontId="1" fillId="0" borderId="0">
      <alignment vertical="center"/>
    </xf>
    <xf numFmtId="0" fontId="7"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1">
      <alignment horizontal="left" vertical="center" wrapText="1"/>
      <protection locked="0"/>
    </xf>
    <xf numFmtId="0" fontId="2" fillId="0" borderId="0">
      <alignment horizontal="center" vertical="center"/>
    </xf>
    <xf numFmtId="0" fontId="4" fillId="0" borderId="1">
      <alignment horizontal="center" vertical="center"/>
      <protection locked="0"/>
    </xf>
    <xf numFmtId="0" fontId="3" fillId="0" borderId="1">
      <alignment vertical="center" wrapText="1"/>
    </xf>
    <xf numFmtId="0" fontId="4" fillId="0" borderId="1">
      <alignment horizontal="center" vertical="center" wrapText="1"/>
      <protection locked="0"/>
    </xf>
    <xf numFmtId="0" fontId="1" fillId="0" borderId="0">
      <alignment horizontal="right"/>
    </xf>
    <xf numFmtId="4" fontId="3" fillId="0" borderId="1">
      <alignment horizontal="right" vertical="center"/>
      <protection locked="0"/>
    </xf>
    <xf numFmtId="0" fontId="3" fillId="0" borderId="1">
      <alignment horizontal="center" vertical="center" wrapText="1"/>
    </xf>
    <xf numFmtId="0" fontId="11" fillId="0" borderId="0">
      <alignment horizontal="center" vertical="center"/>
    </xf>
    <xf numFmtId="4" fontId="3" fillId="0" borderId="1">
      <alignment horizontal="right" vertical="center"/>
    </xf>
    <xf numFmtId="0" fontId="2" fillId="0" borderId="0">
      <alignment horizontal="center" vertical="center"/>
      <protection locked="0"/>
    </xf>
    <xf numFmtId="4" fontId="3" fillId="0" borderId="1">
      <alignment horizontal="right" vertical="center" wrapText="1"/>
      <protection locked="0"/>
    </xf>
    <xf numFmtId="0" fontId="3" fillId="0" borderId="0">
      <alignment horizontal="right" vertical="center"/>
      <protection locked="0"/>
    </xf>
    <xf numFmtId="0" fontId="3" fillId="0" borderId="0">
      <alignment horizontal="right"/>
    </xf>
    <xf numFmtId="0" fontId="49" fillId="0" borderId="0">
      <alignment vertical="top"/>
      <protection locked="0"/>
    </xf>
    <xf numFmtId="0" fontId="4" fillId="0" borderId="7">
      <alignment horizontal="center" vertical="center"/>
    </xf>
    <xf numFmtId="0" fontId="10" fillId="0" borderId="0">
      <alignment horizontal="right"/>
      <protection locked="0"/>
    </xf>
    <xf numFmtId="0" fontId="11" fillId="0" borderId="0">
      <alignment horizontal="center" vertical="center" wrapText="1"/>
      <protection locked="0"/>
    </xf>
    <xf numFmtId="0" fontId="3" fillId="0" borderId="0">
      <alignment horizontal="left" vertical="center"/>
      <protection locked="0"/>
    </xf>
    <xf numFmtId="0" fontId="4" fillId="0" borderId="2">
      <alignment horizontal="center" vertical="center"/>
      <protection locked="0"/>
    </xf>
    <xf numFmtId="0" fontId="4" fillId="0" borderId="3">
      <alignment horizontal="center" vertical="center"/>
      <protection locked="0"/>
    </xf>
    <xf numFmtId="0" fontId="4" fillId="0" borderId="1">
      <alignment horizontal="center" vertical="center"/>
      <protection locked="0"/>
    </xf>
    <xf numFmtId="0" fontId="3" fillId="0" borderId="1">
      <alignment horizontal="left" vertical="center" wrapText="1"/>
      <protection locked="0"/>
    </xf>
    <xf numFmtId="0" fontId="1" fillId="0" borderId="1"/>
    <xf numFmtId="0" fontId="1" fillId="0" borderId="6">
      <alignment horizontal="center" vertical="center"/>
      <protection locked="0"/>
    </xf>
    <xf numFmtId="178" fontId="3" fillId="0" borderId="1">
      <alignment horizontal="right" vertical="center" wrapText="1"/>
    </xf>
    <xf numFmtId="49" fontId="4" fillId="0" borderId="2">
      <alignment horizontal="center" vertical="center" wrapText="1"/>
      <protection locked="0"/>
    </xf>
    <xf numFmtId="0" fontId="3" fillId="0" borderId="0">
      <alignment horizontal="right"/>
    </xf>
    <xf numFmtId="49" fontId="4" fillId="0" borderId="3">
      <alignment horizontal="center" vertical="center" wrapText="1"/>
      <protection locked="0"/>
    </xf>
    <xf numFmtId="0" fontId="4" fillId="0" borderId="7">
      <alignment horizontal="center" vertical="center"/>
    </xf>
    <xf numFmtId="49" fontId="4" fillId="0" borderId="1">
      <alignment horizontal="center" vertical="center"/>
      <protection locked="0"/>
    </xf>
    <xf numFmtId="0" fontId="11" fillId="0" borderId="0">
      <alignment horizontal="center" vertical="center"/>
      <protection locked="0"/>
    </xf>
    <xf numFmtId="0" fontId="4" fillId="0" borderId="2">
      <alignment horizontal="center" vertical="center"/>
    </xf>
    <xf numFmtId="49" fontId="4" fillId="0" borderId="1">
      <alignment horizontal="center" vertical="center"/>
      <protection locked="0"/>
    </xf>
    <xf numFmtId="49" fontId="1" fillId="0" borderId="0"/>
    <xf numFmtId="0" fontId="11" fillId="0" borderId="0">
      <alignment horizontal="center" vertical="center"/>
      <protection locked="0"/>
    </xf>
    <xf numFmtId="0" fontId="4" fillId="0" borderId="2">
      <alignment horizontal="center" vertical="center"/>
    </xf>
    <xf numFmtId="0" fontId="1" fillId="0" borderId="7">
      <alignment horizontal="center" vertical="center"/>
      <protection locked="0"/>
    </xf>
    <xf numFmtId="0" fontId="4" fillId="0" borderId="1">
      <alignment horizontal="center" vertical="center"/>
    </xf>
    <xf numFmtId="0" fontId="1" fillId="0" borderId="0">
      <alignment horizontal="right"/>
    </xf>
    <xf numFmtId="178" fontId="3" fillId="0" borderId="1">
      <alignment horizontal="right" vertical="center"/>
      <protection locked="0"/>
    </xf>
    <xf numFmtId="0" fontId="11" fillId="0" borderId="0">
      <alignment horizontal="center" vertical="center"/>
    </xf>
    <xf numFmtId="178" fontId="3" fillId="0" borderId="1">
      <alignment horizontal="right" vertical="center"/>
    </xf>
    <xf numFmtId="0" fontId="2" fillId="0" borderId="0">
      <alignment horizontal="center" vertical="center"/>
    </xf>
    <xf numFmtId="0" fontId="4" fillId="0" borderId="0"/>
    <xf numFmtId="0" fontId="4" fillId="0" borderId="9">
      <alignment horizontal="center" vertical="center" wrapText="1"/>
    </xf>
    <xf numFmtId="0" fontId="4" fillId="0" borderId="10">
      <alignment horizontal="center" vertical="center" wrapText="1"/>
    </xf>
    <xf numFmtId="0" fontId="4" fillId="0" borderId="11">
      <alignment horizontal="center" vertical="center" wrapText="1"/>
    </xf>
    <xf numFmtId="0" fontId="4" fillId="0" borderId="11">
      <alignment horizontal="center" vertical="center"/>
    </xf>
    <xf numFmtId="0" fontId="4" fillId="0" borderId="6">
      <alignment horizontal="center" vertical="center" wrapText="1"/>
    </xf>
    <xf numFmtId="0" fontId="3" fillId="0" borderId="13">
      <alignment horizontal="left" vertical="center"/>
    </xf>
    <xf numFmtId="0" fontId="3" fillId="0" borderId="0">
      <alignment vertical="top"/>
      <protection locked="0"/>
    </xf>
    <xf numFmtId="0" fontId="3" fillId="0" borderId="11">
      <alignment horizontal="right" vertical="center"/>
    </xf>
    <xf numFmtId="0" fontId="2" fillId="0" borderId="0">
      <alignment horizontal="center" vertical="center"/>
      <protection locked="0"/>
    </xf>
    <xf numFmtId="0" fontId="3" fillId="0" borderId="11">
      <alignment horizontal="right" vertical="center"/>
      <protection locked="0"/>
    </xf>
    <xf numFmtId="0" fontId="4" fillId="0" borderId="6">
      <alignment horizontal="center" vertical="center" wrapText="1"/>
      <protection locked="0"/>
    </xf>
    <xf numFmtId="0" fontId="4" fillId="0" borderId="10">
      <alignment horizontal="center" vertical="center" wrapText="1"/>
      <protection locked="0"/>
    </xf>
    <xf numFmtId="0" fontId="4" fillId="0" borderId="6">
      <alignment horizontal="center" vertical="center"/>
      <protection locked="0"/>
    </xf>
    <xf numFmtId="0" fontId="4" fillId="0" borderId="11">
      <alignment horizontal="center" vertical="center" wrapText="1"/>
      <protection locked="0"/>
    </xf>
    <xf numFmtId="0" fontId="4" fillId="0" borderId="13">
      <alignment horizontal="center" vertical="center"/>
      <protection locked="0"/>
    </xf>
    <xf numFmtId="0" fontId="4" fillId="0" borderId="13">
      <alignment horizontal="center" vertical="center" wrapText="1"/>
    </xf>
    <xf numFmtId="0" fontId="4" fillId="0" borderId="1">
      <alignment horizontal="center" vertical="center" wrapText="1"/>
      <protection locked="0"/>
    </xf>
    <xf numFmtId="0" fontId="3" fillId="0" borderId="0">
      <alignment horizontal="right" vertical="center"/>
      <protection locked="0"/>
    </xf>
    <xf numFmtId="0" fontId="3" fillId="0" borderId="1">
      <alignment horizontal="right" vertical="center"/>
      <protection locked="0"/>
    </xf>
    <xf numFmtId="0" fontId="3" fillId="0" borderId="0">
      <alignment horizontal="right"/>
      <protection locked="0"/>
    </xf>
    <xf numFmtId="0" fontId="4" fillId="0" borderId="13">
      <alignment horizontal="center" vertical="center" wrapText="1"/>
      <protection locked="0"/>
    </xf>
    <xf numFmtId="0" fontId="3" fillId="0" borderId="0">
      <alignment horizontal="right" vertical="center"/>
    </xf>
    <xf numFmtId="0" fontId="3" fillId="0" borderId="0">
      <alignment horizontal="right"/>
    </xf>
    <xf numFmtId="0" fontId="4" fillId="0" borderId="7">
      <alignment horizontal="center" vertical="center" wrapText="1"/>
    </xf>
    <xf numFmtId="0" fontId="3" fillId="0" borderId="5">
      <alignment horizontal="center" vertical="center" wrapText="1"/>
      <protection locked="0"/>
    </xf>
    <xf numFmtId="0" fontId="49" fillId="0" borderId="0">
      <alignment vertical="top"/>
      <protection locked="0"/>
    </xf>
    <xf numFmtId="0" fontId="1" fillId="0" borderId="0">
      <alignment wrapText="1"/>
    </xf>
    <xf numFmtId="0" fontId="7" fillId="0" borderId="0">
      <alignment horizontal="center" vertical="center" wrapText="1"/>
    </xf>
    <xf numFmtId="0" fontId="3" fillId="0" borderId="0">
      <alignment horizontal="left" vertical="center" wrapText="1"/>
    </xf>
    <xf numFmtId="0" fontId="4" fillId="0" borderId="2">
      <alignment horizontal="center" vertical="center" wrapText="1"/>
    </xf>
    <xf numFmtId="0" fontId="4" fillId="0" borderId="4">
      <alignment horizontal="center" vertical="center" wrapText="1"/>
    </xf>
    <xf numFmtId="0" fontId="3" fillId="0" borderId="4">
      <alignment horizontal="left" vertical="center" wrapText="1"/>
    </xf>
    <xf numFmtId="0" fontId="3" fillId="0" borderId="12">
      <alignment horizontal="center" vertical="center"/>
    </xf>
    <xf numFmtId="0" fontId="2" fillId="0" borderId="0">
      <alignment horizontal="center" vertical="center" wrapText="1"/>
      <protection locked="0"/>
    </xf>
    <xf numFmtId="0" fontId="3" fillId="0" borderId="11">
      <alignment horizontal="left" vertical="center" wrapText="1"/>
      <protection locked="0"/>
    </xf>
    <xf numFmtId="0" fontId="4" fillId="0" borderId="6">
      <alignment horizontal="center" vertical="center" wrapText="1"/>
      <protection locked="0"/>
    </xf>
    <xf numFmtId="0" fontId="3" fillId="0" borderId="0">
      <alignment vertical="top"/>
      <protection locked="0"/>
    </xf>
    <xf numFmtId="0" fontId="1" fillId="0" borderId="0">
      <alignment vertical="center"/>
    </xf>
    <xf numFmtId="0" fontId="4" fillId="0" borderId="13">
      <alignment horizontal="center" vertical="center" wrapText="1"/>
    </xf>
    <xf numFmtId="0" fontId="4" fillId="0" borderId="6">
      <alignment horizontal="center" vertical="center" wrapText="1"/>
    </xf>
    <xf numFmtId="0" fontId="7" fillId="0" borderId="0">
      <alignment horizontal="center" vertical="center"/>
    </xf>
    <xf numFmtId="0" fontId="3" fillId="0" borderId="0">
      <alignment horizontal="right" vertical="center"/>
      <protection locked="0"/>
    </xf>
    <xf numFmtId="0" fontId="3" fillId="0" borderId="11">
      <alignment horizontal="right" vertical="center"/>
    </xf>
    <xf numFmtId="0" fontId="3" fillId="0" borderId="0">
      <alignment horizontal="left" vertical="center"/>
      <protection locked="0"/>
    </xf>
    <xf numFmtId="0" fontId="3" fillId="0" borderId="0">
      <alignment horizontal="right"/>
      <protection locked="0"/>
    </xf>
    <xf numFmtId="0" fontId="3" fillId="0" borderId="0">
      <alignment vertical="top" wrapText="1"/>
      <protection locked="0"/>
    </xf>
    <xf numFmtId="0" fontId="4" fillId="0" borderId="1">
      <alignment horizontal="center" vertical="center" wrapText="1"/>
    </xf>
    <xf numFmtId="0" fontId="3" fillId="0" borderId="0">
      <alignment horizontal="right" wrapText="1"/>
      <protection locked="0"/>
    </xf>
    <xf numFmtId="0" fontId="4" fillId="0" borderId="6">
      <alignment horizontal="center" vertical="center"/>
      <protection locked="0"/>
    </xf>
    <xf numFmtId="0" fontId="3" fillId="0" borderId="1">
      <alignment horizontal="left" vertical="center" wrapText="1"/>
    </xf>
    <xf numFmtId="0" fontId="4" fillId="0" borderId="13">
      <alignment horizontal="center" vertical="center" wrapText="1"/>
      <protection locked="0"/>
    </xf>
    <xf numFmtId="0" fontId="4" fillId="0" borderId="13">
      <alignment horizontal="center" vertical="center"/>
      <protection locked="0"/>
    </xf>
    <xf numFmtId="0" fontId="3" fillId="0" borderId="2">
      <alignment horizontal="left" vertical="center" wrapText="1"/>
      <protection locked="0"/>
    </xf>
    <xf numFmtId="0" fontId="3" fillId="0" borderId="0">
      <alignment horizontal="right" vertical="center" wrapText="1"/>
    </xf>
    <xf numFmtId="0" fontId="4" fillId="0" borderId="1">
      <alignment horizontal="center" vertical="center" wrapText="1"/>
      <protection locked="0"/>
    </xf>
    <xf numFmtId="0" fontId="1" fillId="0" borderId="3">
      <alignment vertical="center"/>
    </xf>
    <xf numFmtId="0" fontId="3" fillId="0" borderId="0">
      <alignment horizontal="right" wrapText="1"/>
    </xf>
    <xf numFmtId="0" fontId="3" fillId="0" borderId="1">
      <alignment horizontal="right" vertical="center"/>
      <protection locked="0"/>
    </xf>
    <xf numFmtId="0" fontId="1" fillId="0" borderId="4">
      <alignment vertical="center"/>
    </xf>
    <xf numFmtId="0" fontId="4" fillId="0" borderId="7">
      <alignment horizontal="center" vertical="center" wrapText="1"/>
    </xf>
    <xf numFmtId="0" fontId="3" fillId="0" borderId="0">
      <alignment horizontal="right" vertical="center" wrapText="1"/>
      <protection locked="0"/>
    </xf>
    <xf numFmtId="0" fontId="2" fillId="0" borderId="0">
      <alignment horizontal="center" vertical="center"/>
    </xf>
    <xf numFmtId="0" fontId="49" fillId="0" borderId="0">
      <alignment vertical="top"/>
      <protection locked="0"/>
    </xf>
    <xf numFmtId="0" fontId="1" fillId="0" borderId="0"/>
    <xf numFmtId="0" fontId="9" fillId="0" borderId="0">
      <alignment horizontal="center" vertical="center" wrapText="1"/>
    </xf>
    <xf numFmtId="0" fontId="4" fillId="0" borderId="0">
      <alignment horizontal="left" vertical="center" wrapText="1"/>
    </xf>
    <xf numFmtId="0" fontId="4" fillId="0" borderId="2">
      <alignment horizontal="center" vertical="center"/>
    </xf>
    <xf numFmtId="0" fontId="4" fillId="0" borderId="4">
      <alignment horizontal="center" vertical="center"/>
    </xf>
    <xf numFmtId="0" fontId="4" fillId="0" borderId="1">
      <alignment horizontal="center" vertical="center"/>
    </xf>
    <xf numFmtId="0" fontId="4" fillId="0" borderId="1">
      <alignment vertical="center" wrapText="1"/>
    </xf>
    <xf numFmtId="0" fontId="9" fillId="0" borderId="0">
      <alignment horizontal="center" vertical="center"/>
    </xf>
    <xf numFmtId="0" fontId="4" fillId="0" borderId="0">
      <alignment wrapText="1"/>
    </xf>
    <xf numFmtId="0" fontId="4" fillId="0" borderId="3">
      <alignment horizontal="center" vertical="center"/>
    </xf>
    <xf numFmtId="4" fontId="4" fillId="0" borderId="1">
      <alignment vertical="center"/>
    </xf>
    <xf numFmtId="4" fontId="4" fillId="0" borderId="1">
      <alignment vertical="center"/>
      <protection locked="0"/>
    </xf>
    <xf numFmtId="0" fontId="4" fillId="0" borderId="6">
      <alignment horizontal="center" vertical="center"/>
    </xf>
    <xf numFmtId="4" fontId="4" fillId="0" borderId="5">
      <alignment vertical="center"/>
      <protection locked="0"/>
    </xf>
    <xf numFmtId="0" fontId="4" fillId="0" borderId="2">
      <alignment horizontal="center" vertical="center" wrapText="1"/>
    </xf>
    <xf numFmtId="0" fontId="4" fillId="0" borderId="1">
      <alignment horizontal="center" vertical="center"/>
      <protection locked="0"/>
    </xf>
    <xf numFmtId="0" fontId="1" fillId="0" borderId="0">
      <alignment horizontal="right" vertical="center"/>
    </xf>
    <xf numFmtId="0" fontId="8" fillId="0" borderId="0">
      <alignment vertical="top"/>
    </xf>
    <xf numFmtId="0" fontId="4" fillId="0" borderId="0">
      <alignment horizontal="right" wrapText="1"/>
    </xf>
    <xf numFmtId="0" fontId="4" fillId="0" borderId="0">
      <protection locked="0"/>
    </xf>
    <xf numFmtId="0" fontId="4" fillId="0" borderId="22">
      <alignment horizontal="center" vertical="center" wrapText="1"/>
    </xf>
    <xf numFmtId="0" fontId="8" fillId="0" borderId="0"/>
    <xf numFmtId="4" fontId="4" fillId="0" borderId="5">
      <alignment vertical="center"/>
    </xf>
    <xf numFmtId="0" fontId="1" fillId="0" borderId="1">
      <alignment horizontal="center"/>
    </xf>
    <xf numFmtId="0" fontId="4" fillId="0" borderId="5">
      <alignment horizontal="center" vertical="center"/>
      <protection locked="0"/>
    </xf>
    <xf numFmtId="0" fontId="49" fillId="0" borderId="0">
      <alignment vertical="top"/>
      <protection locked="0"/>
    </xf>
    <xf numFmtId="0" fontId="4" fillId="0" borderId="0"/>
    <xf numFmtId="0" fontId="4" fillId="0" borderId="0">
      <alignment horizontal="right" vertical="center"/>
      <protection locked="0"/>
    </xf>
    <xf numFmtId="0" fontId="3" fillId="0" borderId="0">
      <alignment horizontal="right" vertical="center"/>
      <protection locked="0"/>
    </xf>
    <xf numFmtId="0" fontId="4" fillId="0" borderId="0">
      <alignment vertical="top"/>
      <protection locked="0"/>
    </xf>
    <xf numFmtId="0" fontId="4" fillId="0" borderId="1">
      <alignment horizontal="center" vertical="center"/>
      <protection locked="0"/>
    </xf>
    <xf numFmtId="0" fontId="3" fillId="0" borderId="1">
      <alignment vertical="center" wrapText="1"/>
    </xf>
    <xf numFmtId="0" fontId="3" fillId="0" borderId="1">
      <alignment horizontal="left" vertical="center" wrapText="1"/>
      <protection locked="0"/>
    </xf>
    <xf numFmtId="0" fontId="4" fillId="0" borderId="1">
      <alignment horizontal="center" vertical="center" wrapText="1"/>
      <protection locked="0"/>
    </xf>
    <xf numFmtId="0" fontId="3" fillId="0" borderId="1">
      <alignment horizontal="center" vertical="center" wrapText="1"/>
    </xf>
    <xf numFmtId="0" fontId="3" fillId="0" borderId="0">
      <alignment vertical="top"/>
      <protection locked="0"/>
    </xf>
    <xf numFmtId="0" fontId="2" fillId="0" borderId="0">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49" fillId="0" borderId="0">
      <alignment vertical="top"/>
      <protection locked="0"/>
    </xf>
    <xf numFmtId="0" fontId="1" fillId="0" borderId="0">
      <alignment vertical="center"/>
    </xf>
    <xf numFmtId="0" fontId="7" fillId="0" borderId="0">
      <alignment horizontal="center" vertical="center" wrapText="1"/>
    </xf>
    <xf numFmtId="0" fontId="3" fillId="0" borderId="0">
      <alignment horizontal="left" vertical="center"/>
    </xf>
    <xf numFmtId="0" fontId="4" fillId="0" borderId="2">
      <alignment horizontal="center" vertical="center" wrapText="1"/>
    </xf>
    <xf numFmtId="0" fontId="4" fillId="0" borderId="4">
      <alignment horizontal="center" vertical="center" wrapText="1"/>
    </xf>
    <xf numFmtId="0" fontId="4" fillId="0" borderId="1">
      <alignment horizontal="center" vertical="center" wrapText="1"/>
    </xf>
    <xf numFmtId="0" fontId="3" fillId="0" borderId="1">
      <alignment vertical="center" wrapText="1"/>
    </xf>
    <xf numFmtId="0" fontId="3" fillId="0" borderId="1">
      <alignment horizontal="center" vertical="center" wrapText="1"/>
      <protection locked="0"/>
    </xf>
    <xf numFmtId="0" fontId="2" fillId="0" borderId="0">
      <alignment horizontal="center" vertical="center"/>
    </xf>
    <xf numFmtId="0" fontId="4" fillId="0" borderId="0">
      <alignment horizontal="left" vertical="center"/>
    </xf>
    <xf numFmtId="0" fontId="3" fillId="0" borderId="7">
      <alignment vertical="center" wrapText="1"/>
      <protection locked="0"/>
    </xf>
    <xf numFmtId="0" fontId="4" fillId="0" borderId="5">
      <alignment horizontal="center" vertical="center" wrapText="1"/>
    </xf>
    <xf numFmtId="0" fontId="3" fillId="0" borderId="1">
      <alignment horizontal="right" vertical="center" wrapText="1"/>
    </xf>
    <xf numFmtId="0" fontId="3" fillId="0" borderId="1">
      <alignment horizontal="right" vertical="center" wrapText="1"/>
      <protection locked="0"/>
    </xf>
    <xf numFmtId="0" fontId="49" fillId="0" borderId="0">
      <alignment vertical="top"/>
      <protection locked="0"/>
    </xf>
    <xf numFmtId="0" fontId="4" fillId="0" borderId="6">
      <alignment horizontal="center" vertical="center" wrapText="1"/>
    </xf>
    <xf numFmtId="0" fontId="3" fillId="0" borderId="1">
      <alignment horizontal="right" vertical="center"/>
    </xf>
    <xf numFmtId="0" fontId="3" fillId="0" borderId="1">
      <alignment horizontal="right" vertical="center"/>
      <protection locked="0"/>
    </xf>
    <xf numFmtId="0" fontId="3" fillId="0" borderId="0">
      <alignment horizontal="right" vertical="center"/>
    </xf>
    <xf numFmtId="0" fontId="4" fillId="0" borderId="7">
      <alignment horizontal="center" vertical="center" wrapText="1"/>
    </xf>
    <xf numFmtId="0" fontId="1" fillId="0" borderId="0"/>
    <xf numFmtId="0" fontId="2" fillId="0" borderId="0">
      <alignment horizontal="center" vertical="center"/>
    </xf>
    <xf numFmtId="0" fontId="3" fillId="0" borderId="0">
      <alignment horizontal="left" vertical="center"/>
      <protection locked="0"/>
    </xf>
    <xf numFmtId="0" fontId="4" fillId="0" borderId="3">
      <alignment horizontal="center" vertical="center" wrapText="1"/>
      <protection locked="0"/>
    </xf>
    <xf numFmtId="0" fontId="4" fillId="0" borderId="4">
      <alignment horizontal="center" vertical="center" wrapText="1"/>
      <protection locked="0"/>
    </xf>
    <xf numFmtId="0" fontId="1" fillId="0" borderId="1">
      <alignment horizontal="center" vertical="center"/>
    </xf>
    <xf numFmtId="0" fontId="3" fillId="0" borderId="1">
      <alignment horizontal="left" vertical="center" wrapText="1"/>
    </xf>
    <xf numFmtId="0" fontId="3" fillId="0" borderId="1">
      <alignment horizontal="left" vertical="center" wrapText="1"/>
      <protection locked="0"/>
    </xf>
    <xf numFmtId="0" fontId="4" fillId="0" borderId="0">
      <alignment horizontal="left" vertical="center"/>
    </xf>
    <xf numFmtId="0" fontId="3" fillId="0" borderId="6">
      <alignment horizontal="left" vertical="center"/>
    </xf>
    <xf numFmtId="49" fontId="1" fillId="0" borderId="0"/>
    <xf numFmtId="0" fontId="4" fillId="0" borderId="2">
      <alignment horizontal="center" vertical="center" wrapText="1"/>
    </xf>
    <xf numFmtId="0" fontId="4" fillId="0" borderId="3">
      <alignment horizontal="center" vertical="center"/>
    </xf>
    <xf numFmtId="0" fontId="4" fillId="0" borderId="3">
      <alignment horizontal="center" vertical="center" wrapText="1"/>
    </xf>
    <xf numFmtId="0" fontId="4" fillId="0" borderId="4">
      <alignment horizontal="center" vertical="center"/>
    </xf>
    <xf numFmtId="0" fontId="4" fillId="0" borderId="4">
      <alignment horizontal="center" vertical="center" wrapText="1"/>
    </xf>
    <xf numFmtId="0" fontId="3" fillId="0" borderId="1">
      <alignment horizontal="right" vertical="center" wrapText="1"/>
    </xf>
    <xf numFmtId="0" fontId="3" fillId="0" borderId="7">
      <alignment horizontal="left" vertical="center"/>
    </xf>
    <xf numFmtId="0" fontId="1" fillId="0" borderId="0"/>
    <xf numFmtId="0" fontId="2" fillId="0" borderId="0">
      <alignment horizontal="center" vertical="center"/>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4">
      <alignment horizontal="center" vertical="center" wrapText="1"/>
      <protection locked="0"/>
    </xf>
    <xf numFmtId="0" fontId="1" fillId="0" borderId="1">
      <alignment horizontal="center" vertical="center"/>
    </xf>
    <xf numFmtId="0" fontId="3" fillId="0" borderId="1">
      <alignment horizontal="left" vertical="center" wrapText="1"/>
      <protection locked="0"/>
    </xf>
    <xf numFmtId="0" fontId="1" fillId="0" borderId="1"/>
    <xf numFmtId="0" fontId="4" fillId="0" borderId="0">
      <alignment horizontal="left" vertical="center"/>
    </xf>
    <xf numFmtId="0" fontId="3" fillId="0" borderId="1">
      <alignment horizontal="left" vertical="center"/>
      <protection locked="0"/>
    </xf>
    <xf numFmtId="0" fontId="3" fillId="0" borderId="6">
      <alignment horizontal="left" vertical="center" wrapText="1"/>
      <protection locked="0"/>
    </xf>
    <xf numFmtId="49" fontId="1" fillId="0" borderId="0"/>
    <xf numFmtId="0" fontId="4" fillId="0" borderId="5">
      <alignment horizontal="center" vertical="center"/>
    </xf>
    <xf numFmtId="0" fontId="4" fillId="0" borderId="2">
      <alignment horizontal="center" vertical="center" wrapText="1"/>
    </xf>
    <xf numFmtId="0" fontId="4" fillId="0" borderId="2">
      <alignment horizontal="center" vertical="center"/>
    </xf>
    <xf numFmtId="0" fontId="4" fillId="0" borderId="3">
      <alignment horizontal="center" vertical="center" wrapText="1"/>
    </xf>
    <xf numFmtId="0" fontId="4" fillId="0" borderId="4">
      <alignment horizontal="center" vertical="center"/>
    </xf>
    <xf numFmtId="0" fontId="4" fillId="0" borderId="4">
      <alignment horizontal="center" vertical="center" wrapText="1"/>
    </xf>
    <xf numFmtId="4" fontId="3" fillId="0" borderId="1">
      <alignment horizontal="right" vertical="center" wrapText="1"/>
      <protection locked="0"/>
    </xf>
    <xf numFmtId="0" fontId="3" fillId="0" borderId="7">
      <alignment horizontal="left" vertical="center" wrapText="1"/>
      <protection locked="0"/>
    </xf>
    <xf numFmtId="0" fontId="4" fillId="0" borderId="6">
      <alignment horizontal="center" vertical="center"/>
    </xf>
    <xf numFmtId="0" fontId="4" fillId="0" borderId="0"/>
    <xf numFmtId="0" fontId="1" fillId="0" borderId="0">
      <alignment horizontal="right" vertical="center"/>
      <protection locked="0"/>
    </xf>
    <xf numFmtId="0" fontId="1" fillId="0" borderId="0">
      <alignment horizontal="right"/>
      <protection locked="0"/>
    </xf>
    <xf numFmtId="0" fontId="4" fillId="0" borderId="7">
      <alignment horizontal="center" vertical="center"/>
    </xf>
    <xf numFmtId="0" fontId="1" fillId="0" borderId="1">
      <alignment horizontal="center" vertical="center"/>
      <protection locked="0"/>
    </xf>
    <xf numFmtId="0" fontId="49" fillId="0" borderId="0">
      <alignment vertical="top"/>
      <protection locked="0"/>
    </xf>
    <xf numFmtId="0" fontId="48" fillId="0" borderId="0">
      <alignment vertical="top"/>
      <protection locked="0"/>
    </xf>
    <xf numFmtId="0" fontId="6" fillId="0" borderId="0"/>
  </cellStyleXfs>
  <cellXfs count="271">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643" applyFont="1" applyBorder="1">
      <alignment horizontal="center" vertical="center"/>
    </xf>
    <xf numFmtId="0" fontId="1" fillId="0" borderId="1" xfId="663" applyFont="1" applyBorder="1">
      <alignment horizontal="center" vertical="center"/>
      <protection locked="0"/>
    </xf>
    <xf numFmtId="49" fontId="5" fillId="0" borderId="1" xfId="145" applyNumberFormat="1" applyFont="1" applyBorder="1">
      <alignment horizontal="left" vertical="center" wrapText="1"/>
    </xf>
    <xf numFmtId="0" fontId="0" fillId="0" borderId="1" xfId="0" applyFont="1" applyBorder="1"/>
    <xf numFmtId="179" fontId="5" fillId="0" borderId="1" xfId="0" applyNumberFormat="1" applyFont="1" applyBorder="1" applyAlignment="1">
      <alignment horizontal="right" vertical="center"/>
    </xf>
    <xf numFmtId="0" fontId="3" fillId="0" borderId="1" xfId="520" applyFont="1" applyBorder="1">
      <alignment horizontal="center" vertical="center" wrapText="1"/>
      <protection locked="0"/>
    </xf>
    <xf numFmtId="0" fontId="3" fillId="0" borderId="1" xfId="648" applyFont="1" applyBorder="1">
      <alignment horizontal="left" vertical="center" wrapText="1"/>
      <protection locked="0"/>
    </xf>
    <xf numFmtId="0" fontId="3" fillId="0" borderId="1" xfId="657" applyFont="1" applyBorder="1">
      <alignment horizontal="left" vertical="center" wrapText="1"/>
      <protection locked="0"/>
    </xf>
    <xf numFmtId="49" fontId="6" fillId="0" borderId="0" xfId="665" applyNumberFormat="1" applyFont="1" applyFill="1" applyBorder="1" applyAlignment="1" applyProtection="1">
      <alignment horizontal="left" vertical="center"/>
    </xf>
    <xf numFmtId="49" fontId="1" fillId="0" borderId="0" xfId="649" applyNumberFormat="1" applyFont="1" applyBorder="1"/>
    <xf numFmtId="0" fontId="2" fillId="0" borderId="0" xfId="638" applyFont="1" applyBorder="1">
      <alignment horizontal="center" vertical="center"/>
    </xf>
    <xf numFmtId="0" fontId="4" fillId="0" borderId="0" xfId="646" applyFont="1" applyBorder="1">
      <alignment horizontal="left" vertical="center"/>
    </xf>
    <xf numFmtId="0" fontId="4" fillId="0" borderId="0" xfId="659" applyFont="1" applyBorder="1"/>
    <xf numFmtId="0" fontId="4" fillId="0" borderId="2" xfId="640" applyFont="1" applyBorder="1">
      <alignment horizontal="center" vertical="center" wrapText="1"/>
      <protection locked="0"/>
    </xf>
    <xf numFmtId="0" fontId="4" fillId="0" borderId="2" xfId="651" applyFont="1" applyBorder="1">
      <alignment horizontal="center" vertical="center" wrapText="1"/>
    </xf>
    <xf numFmtId="0" fontId="4" fillId="0" borderId="2" xfId="652" applyFont="1" applyBorder="1">
      <alignment horizontal="center" vertical="center"/>
    </xf>
    <xf numFmtId="0" fontId="4" fillId="0" borderId="3" xfId="641" applyFont="1" applyBorder="1">
      <alignment horizontal="center" vertical="center" wrapText="1"/>
      <protection locked="0"/>
    </xf>
    <xf numFmtId="0" fontId="4" fillId="0" borderId="3" xfId="653" applyFont="1" applyBorder="1">
      <alignment horizontal="center" vertical="center" wrapText="1"/>
    </xf>
    <xf numFmtId="0" fontId="4" fillId="0" borderId="3" xfId="631" applyFont="1" applyBorder="1">
      <alignment horizontal="center" vertical="center"/>
    </xf>
    <xf numFmtId="0" fontId="4" fillId="0" borderId="4" xfId="642" applyFont="1" applyBorder="1">
      <alignment horizontal="center" vertical="center" wrapText="1"/>
      <protection locked="0"/>
    </xf>
    <xf numFmtId="0" fontId="4" fillId="0" borderId="4" xfId="655" applyFont="1" applyBorder="1">
      <alignment horizontal="center" vertical="center" wrapText="1"/>
    </xf>
    <xf numFmtId="0" fontId="4" fillId="0" borderId="4" xfId="654" applyFont="1" applyBorder="1">
      <alignment horizontal="center" vertical="center"/>
    </xf>
    <xf numFmtId="0" fontId="3" fillId="0" borderId="1" xfId="625" applyFont="1" applyBorder="1">
      <alignment horizontal="left" vertical="center" wrapText="1"/>
    </xf>
    <xf numFmtId="0" fontId="1" fillId="0" borderId="5" xfId="64" applyFont="1" applyBorder="1">
      <alignment horizontal="center" vertical="center" wrapText="1"/>
      <protection locked="0"/>
    </xf>
    <xf numFmtId="0" fontId="3" fillId="0" borderId="6" xfId="628" applyFont="1" applyBorder="1">
      <alignment horizontal="left" vertical="center"/>
    </xf>
    <xf numFmtId="0" fontId="3" fillId="0" borderId="7" xfId="636" applyFont="1" applyBorder="1">
      <alignment horizontal="left" vertical="center"/>
    </xf>
    <xf numFmtId="0" fontId="1" fillId="0" borderId="0" xfId="660" applyFont="1" applyBorder="1">
      <alignment horizontal="right" vertical="center"/>
      <protection locked="0"/>
    </xf>
    <xf numFmtId="0" fontId="4" fillId="0" borderId="5" xfId="650" applyFont="1" applyBorder="1">
      <alignment horizontal="center" vertical="center"/>
    </xf>
    <xf numFmtId="0" fontId="4" fillId="0" borderId="6" xfId="658" applyFont="1" applyBorder="1">
      <alignment horizontal="center" vertical="center"/>
    </xf>
    <xf numFmtId="0" fontId="4" fillId="0" borderId="7" xfId="662" applyFont="1" applyBorder="1">
      <alignment horizontal="center" vertical="center"/>
    </xf>
    <xf numFmtId="0" fontId="3" fillId="0" borderId="0" xfId="617" applyFont="1" applyBorder="1">
      <alignment horizontal="right" vertical="center"/>
    </xf>
    <xf numFmtId="0" fontId="7" fillId="0" borderId="0" xfId="600" applyFont="1" applyBorder="1">
      <alignment horizontal="center" vertical="center" wrapText="1"/>
    </xf>
    <xf numFmtId="0" fontId="3" fillId="0" borderId="0" xfId="0" applyFont="1" applyBorder="1" applyAlignment="1">
      <alignment horizontal="left" vertical="center"/>
    </xf>
    <xf numFmtId="0" fontId="4" fillId="0" borderId="5" xfId="610" applyFont="1" applyBorder="1">
      <alignment horizontal="center" vertical="center" wrapText="1"/>
    </xf>
    <xf numFmtId="0" fontId="4" fillId="0" borderId="6" xfId="614" applyFont="1" applyBorder="1">
      <alignment horizontal="center" vertical="center" wrapText="1"/>
    </xf>
    <xf numFmtId="0" fontId="4" fillId="0" borderId="7" xfId="618" applyFont="1" applyBorder="1">
      <alignment horizontal="center" vertical="center" wrapText="1"/>
    </xf>
    <xf numFmtId="0" fontId="4" fillId="0" borderId="1" xfId="604" applyFont="1" applyBorder="1">
      <alignment horizontal="center" vertical="center" wrapText="1"/>
    </xf>
    <xf numFmtId="0" fontId="4" fillId="0" borderId="1" xfId="604" applyFont="1" applyBorder="1" applyAlignment="1">
      <alignment horizontal="right" vertical="center" wrapText="1"/>
    </xf>
    <xf numFmtId="0" fontId="3" fillId="0" borderId="1" xfId="606" applyFont="1" applyBorder="1">
      <alignment horizontal="center" vertical="center" wrapText="1"/>
      <protection locked="0"/>
    </xf>
    <xf numFmtId="0" fontId="3" fillId="0" borderId="7" xfId="609" applyFont="1" applyBorder="1">
      <alignment vertical="center" wrapText="1"/>
      <protection locked="0"/>
    </xf>
    <xf numFmtId="0" fontId="6" fillId="0" borderId="0" xfId="665" applyFont="1" applyFill="1" applyBorder="1" applyAlignment="1" applyProtection="1">
      <alignment vertical="center"/>
    </xf>
    <xf numFmtId="0" fontId="7"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4" fillId="0" borderId="1" xfId="589" applyFont="1" applyBorder="1">
      <alignment horizontal="center" vertical="center"/>
      <protection locked="0"/>
    </xf>
    <xf numFmtId="0" fontId="4" fillId="0" borderId="1" xfId="592" applyFont="1" applyBorder="1">
      <alignment horizontal="center" vertical="center" wrapText="1"/>
      <protection locked="0"/>
    </xf>
    <xf numFmtId="0" fontId="3" fillId="0" borderId="0" xfId="0" applyFont="1" applyBorder="1" applyAlignment="1" applyProtection="1">
      <alignment horizontal="right" vertical="center"/>
      <protection locked="0"/>
    </xf>
    <xf numFmtId="0" fontId="1" fillId="0" borderId="0" xfId="575" applyFont="1" applyBorder="1">
      <alignment horizontal="right" vertical="center"/>
    </xf>
    <xf numFmtId="0" fontId="8" fillId="0" borderId="0" xfId="576" applyFont="1" applyBorder="1">
      <alignment vertical="top"/>
    </xf>
    <xf numFmtId="0" fontId="9" fillId="0" borderId="0" xfId="560" applyFont="1" applyBorder="1">
      <alignment horizontal="center" vertical="center" wrapText="1"/>
    </xf>
    <xf numFmtId="0" fontId="9" fillId="0" borderId="0" xfId="566" applyFont="1" applyBorder="1">
      <alignment horizontal="center" vertical="center"/>
    </xf>
    <xf numFmtId="0" fontId="4" fillId="0" borderId="0" xfId="0" applyFont="1" applyBorder="1" applyAlignment="1">
      <alignment horizontal="left" vertical="center" wrapText="1"/>
    </xf>
    <xf numFmtId="0" fontId="4" fillId="0" borderId="0" xfId="567" applyFont="1" applyBorder="1">
      <alignment wrapText="1"/>
    </xf>
    <xf numFmtId="0" fontId="4" fillId="0" borderId="0" xfId="577" applyFont="1" applyBorder="1">
      <alignment horizontal="right" wrapText="1"/>
    </xf>
    <xf numFmtId="0" fontId="4" fillId="0" borderId="0" xfId="578" applyFont="1" applyBorder="1">
      <protection locked="0"/>
    </xf>
    <xf numFmtId="0" fontId="4" fillId="0" borderId="1" xfId="579" applyFont="1" applyBorder="1">
      <alignment horizontal="center" vertical="center" wrapText="1"/>
    </xf>
    <xf numFmtId="0" fontId="4" fillId="0" borderId="8" xfId="665" applyFont="1" applyFill="1" applyBorder="1" applyAlignment="1" applyProtection="1">
      <alignment horizontal="center" vertical="center"/>
      <protection locked="0"/>
    </xf>
    <xf numFmtId="0" fontId="4" fillId="0" borderId="1" xfId="564" applyFont="1" applyBorder="1">
      <alignment horizontal="center" vertical="center"/>
    </xf>
    <xf numFmtId="0" fontId="4" fillId="0" borderId="1" xfId="565" applyFont="1" applyBorder="1">
      <alignment vertical="center" wrapText="1"/>
    </xf>
    <xf numFmtId="0" fontId="4" fillId="0" borderId="0" xfId="586" applyFont="1" applyBorder="1">
      <alignment horizontal="right" vertical="center"/>
      <protection locked="0"/>
    </xf>
    <xf numFmtId="0" fontId="4" fillId="0" borderId="1" xfId="0" applyFont="1" applyBorder="1" applyAlignment="1" applyProtection="1">
      <alignment horizontal="center" vertical="center"/>
      <protection locked="0"/>
    </xf>
    <xf numFmtId="0" fontId="3" fillId="0" borderId="0" xfId="597" applyFont="1" applyBorder="1">
      <alignment horizontal="right" vertical="center"/>
      <protection locked="0"/>
    </xf>
    <xf numFmtId="0" fontId="1" fillId="0" borderId="1" xfId="582" applyFont="1" applyBorder="1">
      <alignment horizontal="center"/>
    </xf>
    <xf numFmtId="0" fontId="1" fillId="0" borderId="0" xfId="522" applyFont="1" applyBorder="1">
      <alignment wrapText="1"/>
    </xf>
    <xf numFmtId="0" fontId="1" fillId="0" borderId="0" xfId="420" applyFont="1" applyBorder="1">
      <protection locked="0"/>
    </xf>
    <xf numFmtId="0" fontId="2" fillId="0" borderId="0" xfId="400" applyFont="1" applyBorder="1">
      <alignment horizontal="center" vertical="center" wrapText="1"/>
    </xf>
    <xf numFmtId="0" fontId="2" fillId="0" borderId="0" xfId="595" applyFont="1" applyBorder="1">
      <alignment horizontal="center" vertical="center"/>
      <protection locked="0"/>
    </xf>
    <xf numFmtId="0" fontId="3" fillId="0" borderId="0" xfId="524" applyFont="1" applyBorder="1">
      <alignment horizontal="left" vertical="center" wrapText="1"/>
    </xf>
    <xf numFmtId="0" fontId="4" fillId="0" borderId="9" xfId="406" applyFont="1" applyBorder="1">
      <alignment horizontal="center" vertical="center" wrapText="1"/>
    </xf>
    <xf numFmtId="0" fontId="4" fillId="0" borderId="9" xfId="416" applyFont="1" applyBorder="1">
      <alignment horizontal="center" vertical="center" wrapText="1"/>
      <protection locked="0"/>
    </xf>
    <xf numFmtId="0" fontId="4" fillId="0" borderId="10" xfId="409" applyFont="1" applyBorder="1">
      <alignment horizontal="center" vertical="center" wrapText="1"/>
    </xf>
    <xf numFmtId="0" fontId="4" fillId="0" borderId="10" xfId="66" applyFont="1" applyBorder="1">
      <alignment horizontal="center" vertical="center" wrapText="1"/>
      <protection locked="0"/>
    </xf>
    <xf numFmtId="0" fontId="4" fillId="0" borderId="11" xfId="412" applyFont="1" applyBorder="1">
      <alignment horizontal="center" vertical="center" wrapText="1"/>
    </xf>
    <xf numFmtId="0" fontId="4" fillId="0" borderId="11" xfId="419" applyFont="1" applyBorder="1">
      <alignment horizontal="center" vertical="center" wrapText="1"/>
      <protection locked="0"/>
    </xf>
    <xf numFmtId="0" fontId="3" fillId="0" borderId="11" xfId="138" applyFont="1" applyBorder="1">
      <alignment horizontal="left" vertical="center" wrapText="1"/>
    </xf>
    <xf numFmtId="0" fontId="3" fillId="0" borderId="11" xfId="423" applyFont="1" applyBorder="1">
      <alignment horizontal="right" vertical="center"/>
      <protection locked="0"/>
    </xf>
    <xf numFmtId="0" fontId="3" fillId="0" borderId="12" xfId="528" applyFont="1" applyBorder="1">
      <alignment horizontal="center" vertical="center"/>
    </xf>
    <xf numFmtId="0" fontId="3" fillId="0" borderId="13" xfId="415" applyFont="1" applyBorder="1">
      <alignment horizontal="left" vertical="center"/>
    </xf>
    <xf numFmtId="0" fontId="3" fillId="0" borderId="11" xfId="65" applyFont="1" applyBorder="1">
      <alignment horizontal="left" vertical="center"/>
    </xf>
    <xf numFmtId="49" fontId="6" fillId="0" borderId="0" xfId="665" applyNumberFormat="1" applyFont="1" applyFill="1" applyBorder="1" applyAlignment="1" applyProtection="1">
      <alignment vertical="center"/>
    </xf>
    <xf numFmtId="0" fontId="3" fillId="0" borderId="0" xfId="541" applyFont="1" applyBorder="1">
      <alignment vertical="top" wrapText="1"/>
      <protection locked="0"/>
    </xf>
    <xf numFmtId="0" fontId="2" fillId="0" borderId="0" xfId="529" applyFont="1" applyBorder="1">
      <alignment horizontal="center" vertical="center" wrapText="1"/>
      <protection locked="0"/>
    </xf>
    <xf numFmtId="0" fontId="3" fillId="0" borderId="0" xfId="540" applyFont="1" applyBorder="1">
      <alignment horizontal="right"/>
      <protection locked="0"/>
    </xf>
    <xf numFmtId="0" fontId="4" fillId="0" borderId="6" xfId="531" applyFont="1" applyBorder="1">
      <alignment horizontal="center" vertical="center" wrapText="1"/>
      <protection locked="0"/>
    </xf>
    <xf numFmtId="0" fontId="4" fillId="0" borderId="6" xfId="544" applyFont="1" applyBorder="1">
      <alignment horizontal="center" vertical="center"/>
      <protection locked="0"/>
    </xf>
    <xf numFmtId="0" fontId="4" fillId="0" borderId="13" xfId="534" applyFont="1" applyBorder="1">
      <alignment horizontal="center" vertical="center" wrapText="1"/>
    </xf>
    <xf numFmtId="0" fontId="4" fillId="0" borderId="13" xfId="547" applyFont="1" applyBorder="1">
      <alignment horizontal="center" vertical="center"/>
      <protection locked="0"/>
    </xf>
    <xf numFmtId="0" fontId="3" fillId="0" borderId="0" xfId="556" applyFont="1" applyBorder="1">
      <alignment horizontal="right" vertical="center" wrapText="1"/>
      <protection locked="0"/>
    </xf>
    <xf numFmtId="0" fontId="3" fillId="0" borderId="0" xfId="549" applyFont="1" applyBorder="1">
      <alignment horizontal="right" vertical="center" wrapText="1"/>
    </xf>
    <xf numFmtId="0" fontId="3" fillId="0" borderId="0" xfId="543" applyFont="1" applyBorder="1">
      <alignment horizontal="right" wrapText="1"/>
      <protection locked="0"/>
    </xf>
    <xf numFmtId="0" fontId="3" fillId="0" borderId="0" xfId="0" applyFont="1" applyBorder="1" applyAlignment="1">
      <alignment horizontal="right" wrapText="1"/>
    </xf>
    <xf numFmtId="0" fontId="4" fillId="0" borderId="13" xfId="546" applyFont="1" applyBorder="1">
      <alignment horizontal="center" vertical="center" wrapText="1"/>
      <protection locked="0"/>
    </xf>
    <xf numFmtId="0" fontId="4" fillId="0" borderId="11" xfId="499" applyFont="1" applyBorder="1">
      <alignment horizontal="center" vertical="center"/>
    </xf>
    <xf numFmtId="0" fontId="4" fillId="0" borderId="11" xfId="77" applyFont="1" applyBorder="1">
      <alignment horizontal="center" vertical="center"/>
      <protection locked="0"/>
    </xf>
    <xf numFmtId="0" fontId="3" fillId="0" borderId="11" xfId="538" applyFont="1" applyBorder="1">
      <alignment horizontal="right" vertical="center"/>
    </xf>
    <xf numFmtId="0" fontId="3" fillId="0" borderId="0" xfId="0" applyFont="1" applyBorder="1" applyAlignment="1">
      <alignment horizontal="right"/>
    </xf>
    <xf numFmtId="0" fontId="10" fillId="0" borderId="0" xfId="247" applyFont="1" applyBorder="1">
      <alignment horizontal="right"/>
      <protection locked="0"/>
    </xf>
    <xf numFmtId="49" fontId="10" fillId="0" borderId="0" xfId="376" applyNumberFormat="1" applyFont="1" applyBorder="1">
      <protection locked="0"/>
    </xf>
    <xf numFmtId="0" fontId="1" fillId="0" borderId="0" xfId="490" applyFont="1" applyBorder="1">
      <alignment horizontal="right"/>
    </xf>
    <xf numFmtId="0" fontId="3" fillId="0" borderId="0" xfId="518" applyFont="1" applyBorder="1">
      <alignment horizontal="right"/>
    </xf>
    <xf numFmtId="0" fontId="11" fillId="0" borderId="0" xfId="251" applyFont="1" applyBorder="1">
      <alignment horizontal="center" vertical="center" wrapText="1"/>
      <protection locked="0"/>
    </xf>
    <xf numFmtId="0" fontId="11" fillId="0" borderId="0" xfId="486" applyFont="1" applyBorder="1">
      <alignment horizontal="center" vertical="center"/>
      <protection locked="0"/>
    </xf>
    <xf numFmtId="0" fontId="11" fillId="0" borderId="0" xfId="492" applyFont="1" applyBorder="1">
      <alignment horizontal="center" vertical="center"/>
    </xf>
    <xf numFmtId="0" fontId="3" fillId="0" borderId="0" xfId="639" applyFont="1" applyBorder="1">
      <alignment horizontal="left" vertical="center"/>
      <protection locked="0"/>
    </xf>
    <xf numFmtId="0" fontId="4" fillId="0" borderId="2" xfId="260" applyFont="1" applyBorder="1">
      <alignment horizontal="center" vertical="center"/>
      <protection locked="0"/>
    </xf>
    <xf numFmtId="49" fontId="4" fillId="0" borderId="2" xfId="378" applyNumberFormat="1" applyFont="1" applyBorder="1">
      <alignment horizontal="center" vertical="center" wrapText="1"/>
      <protection locked="0"/>
    </xf>
    <xf numFmtId="0" fontId="4" fillId="0" borderId="3" xfId="54" applyFont="1" applyBorder="1">
      <alignment horizontal="center" vertical="center"/>
      <protection locked="0"/>
    </xf>
    <xf numFmtId="49" fontId="4" fillId="0" borderId="3" xfId="380" applyNumberFormat="1" applyFont="1" applyBorder="1">
      <alignment horizontal="center" vertical="center" wrapText="1"/>
      <protection locked="0"/>
    </xf>
    <xf numFmtId="49" fontId="4" fillId="0" borderId="1" xfId="484" applyNumberFormat="1" applyFont="1" applyBorder="1">
      <alignment horizontal="center" vertical="center"/>
      <protection locked="0"/>
    </xf>
    <xf numFmtId="0" fontId="3" fillId="0" borderId="1" xfId="644" applyFont="1" applyBorder="1">
      <alignment horizontal="left" vertical="center" wrapText="1"/>
      <protection locked="0"/>
    </xf>
    <xf numFmtId="0" fontId="1" fillId="0" borderId="6" xfId="309" applyFont="1" applyBorder="1">
      <alignment horizontal="center" vertical="center"/>
      <protection locked="0"/>
    </xf>
    <xf numFmtId="0" fontId="1" fillId="0" borderId="7" xfId="488" applyFont="1" applyBorder="1">
      <alignment horizontal="center" vertical="center"/>
      <protection locked="0"/>
    </xf>
    <xf numFmtId="49" fontId="6" fillId="0" borderId="0" xfId="665" applyNumberFormat="1" applyFont="1" applyFill="1" applyBorder="1" applyAlignment="1" applyProtection="1"/>
    <xf numFmtId="0" fontId="1" fillId="0" borderId="0" xfId="0" applyFont="1" applyBorder="1" applyAlignment="1">
      <alignment horizontal="right"/>
    </xf>
    <xf numFmtId="0" fontId="11" fillId="0" borderId="0" xfId="0" applyFont="1" applyBorder="1" applyAlignment="1">
      <alignment horizontal="center" vertical="center"/>
    </xf>
    <xf numFmtId="49" fontId="4" fillId="0" borderId="1" xfId="378" applyNumberFormat="1" applyFont="1" applyBorder="1">
      <alignment horizontal="center" vertical="center" wrapText="1"/>
      <protection locked="0"/>
    </xf>
    <xf numFmtId="49" fontId="4" fillId="0" borderId="1" xfId="380" applyNumberFormat="1" applyFont="1" applyBorder="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 xfId="488" applyFont="1" applyBorder="1">
      <alignment horizontal="center" vertical="center"/>
      <protection locked="0"/>
    </xf>
    <xf numFmtId="0" fontId="7" fillId="0" borderId="0" xfId="536" applyFont="1" applyBorder="1">
      <alignment horizontal="center" vertical="center"/>
    </xf>
    <xf numFmtId="0" fontId="12" fillId="0" borderId="0" xfId="0" applyFont="1" applyBorder="1"/>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3" fillId="0" borderId="1" xfId="605" applyFont="1" applyBorder="1">
      <alignment vertical="center" wrapText="1"/>
    </xf>
    <xf numFmtId="0" fontId="3" fillId="0" borderId="1" xfId="593" applyFont="1" applyBorder="1">
      <alignment horizontal="center" vertical="center" wrapText="1"/>
    </xf>
    <xf numFmtId="0" fontId="3" fillId="0" borderId="1" xfId="596" applyFont="1" applyBorder="1">
      <alignment horizontal="center" vertical="center"/>
      <protection locked="0"/>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pplyProtection="1">
      <alignment horizontal="center" vertical="center"/>
      <protection locked="0"/>
    </xf>
    <xf numFmtId="0" fontId="0" fillId="0" borderId="1" xfId="0" applyFont="1" applyBorder="1" applyAlignment="1">
      <alignment horizontal="center" vertical="center"/>
    </xf>
    <xf numFmtId="0" fontId="1" fillId="0" borderId="0" xfId="0" applyFont="1" applyBorder="1" applyAlignment="1">
      <alignment vertical="top"/>
    </xf>
    <xf numFmtId="0" fontId="4" fillId="0" borderId="1" xfId="653" applyFont="1" applyBorder="1">
      <alignment horizontal="center" vertical="center" wrapText="1"/>
    </xf>
    <xf numFmtId="0" fontId="1" fillId="0" borderId="1" xfId="0" applyFont="1" applyBorder="1" applyAlignment="1" applyProtection="1">
      <alignment horizontal="center" vertical="center" wrapText="1"/>
      <protection locked="0"/>
    </xf>
    <xf numFmtId="0" fontId="3" fillId="0" borderId="1" xfId="628" applyFont="1" applyBorder="1">
      <alignment horizontal="left" vertical="center"/>
    </xf>
    <xf numFmtId="0" fontId="3" fillId="0" borderId="1" xfId="636" applyFont="1" applyBorder="1">
      <alignment horizontal="left" vertical="center"/>
    </xf>
    <xf numFmtId="0" fontId="4" fillId="0" borderId="1" xfId="417" applyFont="1" applyBorder="1">
      <alignment horizontal="center" vertical="center"/>
    </xf>
    <xf numFmtId="0" fontId="4" fillId="0" borderId="1" xfId="408" applyFont="1" applyBorder="1">
      <alignment horizontal="center" vertical="center" wrapText="1"/>
      <protection locked="0"/>
    </xf>
    <xf numFmtId="0" fontId="3" fillId="0" borderId="0" xfId="0" applyFont="1" applyBorder="1" applyAlignment="1">
      <alignment horizontal="right" vertical="center"/>
    </xf>
    <xf numFmtId="0" fontId="1" fillId="0" borderId="0" xfId="267" applyFont="1" applyBorder="1">
      <alignment vertical="top"/>
      <protection locked="0"/>
    </xf>
    <xf numFmtId="49" fontId="1" fillId="0" borderId="0" xfId="277" applyNumberFormat="1" applyFont="1" applyBorder="1">
      <protection locked="0"/>
    </xf>
    <xf numFmtId="0" fontId="1" fillId="0" borderId="0" xfId="0" applyFont="1" applyBorder="1" applyProtection="1">
      <protection locked="0"/>
    </xf>
    <xf numFmtId="0" fontId="4" fillId="0" borderId="0" xfId="60" applyFont="1" applyBorder="1">
      <alignment horizontal="left" vertical="center"/>
      <protection locked="0"/>
    </xf>
    <xf numFmtId="0" fontId="4" fillId="0" borderId="0" xfId="0" applyFont="1" applyBorder="1" applyProtection="1">
      <protection locked="0"/>
    </xf>
    <xf numFmtId="0" fontId="4" fillId="0" borderId="1" xfId="640" applyFont="1" applyBorder="1">
      <alignment horizontal="center" vertical="center" wrapText="1"/>
      <protection locked="0"/>
    </xf>
    <xf numFmtId="0" fontId="4" fillId="0" borderId="1" xfId="641" applyFont="1" applyBorder="1">
      <alignment horizontal="center" vertical="center" wrapText="1"/>
      <protection locked="0"/>
    </xf>
    <xf numFmtId="0" fontId="4" fillId="0" borderId="1" xfId="54" applyFont="1" applyBorder="1">
      <alignment horizontal="center" vertical="center"/>
      <protection locked="0"/>
    </xf>
    <xf numFmtId="0" fontId="4" fillId="0" borderId="1" xfId="631" applyFont="1" applyBorder="1">
      <alignment horizontal="center" vertical="center"/>
    </xf>
    <xf numFmtId="0" fontId="4" fillId="0" borderId="1" xfId="231" applyFont="1" applyBorder="1">
      <alignment horizontal="center" vertical="center"/>
      <protection locked="0"/>
    </xf>
    <xf numFmtId="0" fontId="3" fillId="0" borderId="1" xfId="237" applyFont="1" applyBorder="1">
      <alignment horizontal="left" vertical="center"/>
    </xf>
    <xf numFmtId="49" fontId="5" fillId="0" borderId="1" xfId="145" applyNumberFormat="1" applyFont="1" applyBorder="1" applyAlignment="1">
      <alignment horizontal="left" vertical="center" wrapText="1" indent="1"/>
    </xf>
    <xf numFmtId="0" fontId="1" fillId="0" borderId="1" xfId="64" applyFont="1" applyBorder="1">
      <alignment horizontal="center" vertical="center" wrapText="1"/>
      <protection locked="0"/>
    </xf>
    <xf numFmtId="0" fontId="3" fillId="0" borderId="1" xfId="273" applyFont="1" applyBorder="1">
      <alignment horizontal="left" vertical="center"/>
      <protection locked="0"/>
    </xf>
    <xf numFmtId="0" fontId="3" fillId="0" borderId="1" xfId="72" applyFont="1" applyBorder="1">
      <alignment horizontal="left" vertical="center"/>
      <protection locked="0"/>
    </xf>
    <xf numFmtId="0" fontId="4" fillId="0" borderId="1" xfId="286" applyFont="1" applyBorder="1">
      <alignment horizontal="center" vertical="center" wrapText="1"/>
      <protection locked="0"/>
    </xf>
    <xf numFmtId="0" fontId="4" fillId="0" borderId="1" xfId="370" applyFont="1" applyBorder="1">
      <alignment horizontal="center" vertical="center" wrapText="1"/>
      <protection locked="0"/>
    </xf>
    <xf numFmtId="0" fontId="4" fillId="0" borderId="1" xfId="642" applyFont="1" applyBorder="1">
      <alignment horizontal="center" vertical="center" wrapText="1"/>
      <protection locked="0"/>
    </xf>
    <xf numFmtId="0" fontId="4" fillId="0" borderId="1" xfId="531" applyFont="1" applyBorder="1">
      <alignment horizontal="center" vertical="center" wrapText="1"/>
      <protection locked="0"/>
    </xf>
    <xf numFmtId="0" fontId="1" fillId="0" borderId="1" xfId="373" applyFont="1" applyBorder="1">
      <alignment horizontal="center"/>
    </xf>
    <xf numFmtId="0" fontId="1" fillId="0" borderId="0" xfId="343" applyFont="1" applyBorder="1">
      <alignment horizontal="center" wrapText="1"/>
    </xf>
    <xf numFmtId="0" fontId="3" fillId="0" borderId="0" xfId="552" applyFont="1" applyBorder="1">
      <alignment horizontal="right" wrapText="1"/>
    </xf>
    <xf numFmtId="0" fontId="18" fillId="0" borderId="0" xfId="344" applyFont="1" applyBorder="1">
      <alignment horizontal="center" vertical="center" wrapText="1"/>
    </xf>
    <xf numFmtId="0" fontId="19" fillId="0" borderId="1" xfId="348" applyFont="1" applyBorder="1">
      <alignment horizontal="center" vertical="center" wrapText="1"/>
    </xf>
    <xf numFmtId="0" fontId="19" fillId="0" borderId="1" xfId="356" applyFont="1" applyBorder="1">
      <alignment horizontal="center" vertical="center" wrapText="1"/>
    </xf>
    <xf numFmtId="0" fontId="20" fillId="0" borderId="0" xfId="0" applyFont="1" applyBorder="1"/>
    <xf numFmtId="179" fontId="21" fillId="0" borderId="0" xfId="0" applyNumberFormat="1" applyFont="1" applyBorder="1" applyAlignment="1">
      <alignment horizontal="right" vertical="center"/>
    </xf>
    <xf numFmtId="0" fontId="22" fillId="0" borderId="0" xfId="199" applyFont="1" applyBorder="1">
      <alignment horizontal="center" vertical="center"/>
    </xf>
    <xf numFmtId="49" fontId="4" fillId="0" borderId="1" xfId="0" applyNumberFormat="1" applyFont="1" applyBorder="1" applyAlignment="1">
      <alignment horizontal="center" vertical="center" wrapText="1"/>
    </xf>
    <xf numFmtId="49" fontId="4" fillId="0" borderId="1" xfId="342" applyNumberFormat="1" applyFont="1" applyBorder="1">
      <alignment horizontal="center" vertical="center" wrapText="1"/>
    </xf>
    <xf numFmtId="49" fontId="4" fillId="0" borderId="1"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1" xfId="0" applyNumberFormat="1" applyFont="1" applyBorder="1" applyAlignment="1" applyProtection="1">
      <alignment horizontal="center" vertical="center"/>
      <protection locked="0"/>
    </xf>
    <xf numFmtId="0" fontId="3" fillId="0" borderId="1" xfId="0" applyFont="1" applyBorder="1"/>
    <xf numFmtId="0" fontId="3" fillId="0" borderId="1" xfId="0" applyFont="1" applyBorder="1" applyAlignment="1">
      <alignment vertical="center"/>
    </xf>
    <xf numFmtId="0" fontId="3" fillId="0" borderId="1" xfId="0" applyFont="1" applyBorder="1" applyAlignment="1">
      <alignment horizontal="left" indent="1"/>
    </xf>
    <xf numFmtId="0" fontId="3" fillId="0" borderId="1" xfId="0" applyFont="1" applyBorder="1" applyAlignment="1">
      <alignment horizontal="left" vertical="center" indent="1"/>
    </xf>
    <xf numFmtId="0" fontId="24" fillId="0" borderId="1" xfId="211" applyFont="1" applyBorder="1">
      <alignment horizontal="center" vertical="center"/>
    </xf>
    <xf numFmtId="0" fontId="24" fillId="0" borderId="1" xfId="136" applyFont="1" applyBorder="1">
      <alignment horizontal="center" vertical="center"/>
    </xf>
    <xf numFmtId="0" fontId="24" fillId="0" borderId="1" xfId="151" applyFont="1" applyBorder="1">
      <alignment horizontal="center" vertical="center"/>
    </xf>
    <xf numFmtId="179" fontId="3" fillId="0" borderId="1" xfId="0" applyNumberFormat="1" applyFont="1" applyBorder="1" applyAlignment="1">
      <alignment horizontal="left" vertical="center"/>
    </xf>
    <xf numFmtId="179" fontId="3" fillId="0" borderId="1" xfId="0" applyNumberFormat="1" applyFont="1" applyBorder="1" applyAlignment="1">
      <alignment horizontal="left" vertical="center" indent="1"/>
    </xf>
    <xf numFmtId="179" fontId="25" fillId="0" borderId="1" xfId="0" applyNumberFormat="1" applyFont="1" applyBorder="1" applyAlignment="1">
      <alignment horizontal="center" vertical="center"/>
    </xf>
    <xf numFmtId="0" fontId="4" fillId="0" borderId="1" xfId="544" applyFont="1" applyBorder="1">
      <alignment horizontal="center" vertical="center"/>
      <protection locked="0"/>
    </xf>
    <xf numFmtId="0" fontId="4" fillId="0" borderId="1" xfId="369" applyFont="1" applyBorder="1">
      <alignment horizontal="center" vertical="center"/>
      <protection locked="0"/>
    </xf>
    <xf numFmtId="0" fontId="0" fillId="0" borderId="0" xfId="0" applyFont="1" applyBorder="1" applyAlignment="1">
      <alignment horizontal="center" vertical="center"/>
    </xf>
    <xf numFmtId="0" fontId="23" fillId="0" borderId="1" xfId="169" applyFont="1" applyBorder="1">
      <alignment horizontal="center" vertical="center"/>
    </xf>
    <xf numFmtId="0" fontId="23" fillId="0" borderId="1" xfId="0" applyFont="1" applyBorder="1" applyAlignment="1">
      <alignment horizontal="center" vertical="center"/>
    </xf>
    <xf numFmtId="0" fontId="1" fillId="0" borderId="0" xfId="80" applyFont="1" applyBorder="1">
      <alignment vertical="top"/>
    </xf>
    <xf numFmtId="49" fontId="4" fillId="0" borderId="1" xfId="51" applyNumberFormat="1" applyFont="1" applyBorder="1">
      <alignment horizontal="center" vertical="center" wrapText="1"/>
    </xf>
    <xf numFmtId="49" fontId="4" fillId="0" borderId="1" xfId="132" applyNumberFormat="1" applyFont="1" applyBorder="1">
      <alignment horizontal="center" vertical="center" wrapText="1"/>
    </xf>
    <xf numFmtId="0" fontId="4" fillId="0" borderId="1" xfId="583" applyFont="1" applyBorder="1">
      <alignment horizontal="center" vertical="center"/>
      <protection locked="0"/>
    </xf>
    <xf numFmtId="49" fontId="4" fillId="0" borderId="1" xfId="205" applyNumberFormat="1" applyFont="1" applyBorder="1">
      <alignment horizontal="center" vertical="center"/>
    </xf>
    <xf numFmtId="49" fontId="5" fillId="0" borderId="1" xfId="145" applyNumberFormat="1" applyFont="1" applyBorder="1" applyAlignment="1">
      <alignment horizontal="left" vertical="center" wrapText="1" indent="2"/>
    </xf>
    <xf numFmtId="0" fontId="1" fillId="0" borderId="1" xfId="0" applyFont="1" applyBorder="1" applyAlignment="1">
      <alignment horizontal="center" vertical="center"/>
    </xf>
    <xf numFmtId="0" fontId="1" fillId="0" borderId="1" xfId="182" applyFont="1" applyBorder="1">
      <alignment horizontal="center" vertical="center"/>
    </xf>
    <xf numFmtId="49" fontId="5" fillId="0" borderId="0" xfId="145" applyNumberFormat="1" applyFont="1" applyBorder="1">
      <alignment horizontal="left" vertical="center" wrapText="1"/>
    </xf>
    <xf numFmtId="0" fontId="26" fillId="0" borderId="0" xfId="261" applyFont="1" applyBorder="1">
      <alignment horizontal="center" vertical="center"/>
    </xf>
    <xf numFmtId="0" fontId="27" fillId="0" borderId="0" xfId="0" applyFont="1" applyBorder="1" applyAlignment="1">
      <alignment horizontal="center" vertical="center"/>
    </xf>
    <xf numFmtId="49" fontId="28" fillId="0" borderId="1" xfId="145" applyNumberFormat="1" applyFont="1" applyBorder="1" applyAlignment="1">
      <alignment horizontal="center" vertical="center" wrapText="1"/>
    </xf>
    <xf numFmtId="0" fontId="24" fillId="0" borderId="1" xfId="0" applyFont="1" applyBorder="1" applyAlignment="1">
      <alignment horizontal="center" vertical="center"/>
    </xf>
    <xf numFmtId="0" fontId="4" fillId="0" borderId="1" xfId="260" applyFont="1" applyBorder="1">
      <alignment horizontal="center" vertical="center"/>
      <protection locked="0"/>
    </xf>
    <xf numFmtId="49" fontId="5" fillId="0" borderId="1" xfId="145" applyNumberFormat="1" applyFont="1" applyBorder="1" applyAlignment="1">
      <alignment horizontal="center" vertical="center" wrapText="1"/>
    </xf>
    <xf numFmtId="0" fontId="4" fillId="0" borderId="1" xfId="655" applyFont="1" applyBorder="1">
      <alignment horizontal="center" vertical="center" wrapText="1"/>
    </xf>
    <xf numFmtId="0" fontId="3" fillId="0" borderId="0" xfId="243" applyFont="1" applyBorder="1">
      <alignment horizontal="left" vertical="center" wrapText="1"/>
      <protection locked="0"/>
    </xf>
    <xf numFmtId="0" fontId="4" fillId="0" borderId="0" xfId="561" applyFont="1" applyBorder="1">
      <alignment horizontal="left" vertical="center" wrapText="1"/>
    </xf>
    <xf numFmtId="0" fontId="4" fillId="0" borderId="1" xfId="651" applyFont="1" applyBorder="1">
      <alignment horizontal="center" vertical="center" wrapText="1"/>
    </xf>
    <xf numFmtId="0" fontId="4" fillId="0" borderId="1" xfId="406" applyFont="1" applyBorder="1">
      <alignment horizontal="center" vertical="center" wrapText="1"/>
    </xf>
    <xf numFmtId="0" fontId="4" fillId="0" borderId="1" xfId="141" applyFont="1" applyBorder="1">
      <alignment horizontal="center" vertical="center"/>
    </xf>
    <xf numFmtId="0" fontId="4" fillId="0" borderId="1" xfId="658" applyFont="1" applyBorder="1">
      <alignment horizontal="center" vertical="center"/>
    </xf>
    <xf numFmtId="0" fontId="1" fillId="0" borderId="1" xfId="276" applyFont="1" applyBorder="1">
      <alignment horizontal="center" vertical="center"/>
    </xf>
    <xf numFmtId="0" fontId="4" fillId="0" borderId="1" xfId="499" applyFont="1" applyBorder="1">
      <alignment horizontal="center" vertical="center"/>
    </xf>
    <xf numFmtId="0" fontId="4" fillId="0" borderId="1" xfId="77" applyFont="1" applyBorder="1">
      <alignment horizontal="center" vertical="center"/>
      <protection locked="0"/>
    </xf>
    <xf numFmtId="3" fontId="4" fillId="0" borderId="1" xfId="279" applyNumberFormat="1" applyFont="1" applyBorder="1">
      <alignment horizontal="center" vertical="center"/>
      <protection locked="0"/>
    </xf>
    <xf numFmtId="3" fontId="4" fillId="0" borderId="1" xfId="269" applyNumberFormat="1" applyFont="1" applyBorder="1">
      <alignment horizontal="center" vertical="center"/>
    </xf>
    <xf numFmtId="0" fontId="1" fillId="0" borderId="1" xfId="258" applyFont="1" applyBorder="1">
      <alignment horizontal="center" vertical="center" wrapText="1"/>
      <protection locked="0"/>
    </xf>
    <xf numFmtId="0" fontId="1" fillId="0" borderId="1" xfId="0" applyFont="1" applyBorder="1" applyAlignment="1">
      <alignment horizontal="center" vertical="center" wrapText="1"/>
    </xf>
    <xf numFmtId="0" fontId="4" fillId="0" borderId="1" xfId="416" applyFont="1" applyBorder="1">
      <alignment horizontal="center" vertical="center" wrapText="1"/>
      <protection locked="0"/>
    </xf>
    <xf numFmtId="0" fontId="4" fillId="0" borderId="1" xfId="614" applyFont="1" applyBorder="1">
      <alignment horizontal="center" vertical="center" wrapText="1"/>
    </xf>
    <xf numFmtId="0" fontId="4" fillId="0" borderId="1" xfId="419" applyFont="1" applyBorder="1">
      <alignment horizontal="center" vertical="center" wrapText="1"/>
      <protection locked="0"/>
    </xf>
    <xf numFmtId="3" fontId="4" fillId="0" borderId="1" xfId="291" applyNumberFormat="1" applyFont="1" applyBorder="1">
      <alignment horizontal="center" vertical="top"/>
      <protection locked="0"/>
    </xf>
    <xf numFmtId="0" fontId="1" fillId="0" borderId="1" xfId="294" applyFont="1" applyBorder="1">
      <alignment horizontal="center" vertical="top"/>
    </xf>
    <xf numFmtId="0" fontId="4" fillId="0" borderId="1" xfId="618" applyFont="1" applyBorder="1">
      <alignment horizontal="center" vertical="center" wrapText="1"/>
    </xf>
    <xf numFmtId="0" fontId="7" fillId="0" borderId="0" xfId="202" applyFont="1" applyBorder="1">
      <alignment horizontal="center" vertical="center"/>
      <protection locked="0"/>
    </xf>
    <xf numFmtId="0" fontId="1" fillId="0" borderId="1" xfId="52" applyFont="1" applyBorder="1">
      <alignment horizontal="center" vertical="center" wrapText="1"/>
      <protection locked="0"/>
    </xf>
    <xf numFmtId="0" fontId="1" fillId="0" borderId="1" xfId="114" applyFont="1" applyBorder="1">
      <alignment horizontal="center" vertical="center" wrapText="1"/>
      <protection locked="0"/>
    </xf>
    <xf numFmtId="0" fontId="1" fillId="0" borderId="1" xfId="171" applyFont="1" applyBorder="1">
      <alignment horizontal="center" vertical="center" wrapText="1"/>
      <protection locked="0"/>
    </xf>
    <xf numFmtId="0" fontId="1" fillId="0" borderId="1" xfId="123" applyFont="1" applyBorder="1">
      <alignment horizontal="center" vertical="center" wrapText="1"/>
    </xf>
    <xf numFmtId="0" fontId="1" fillId="0" borderId="1" xfId="206" applyFont="1" applyBorder="1">
      <alignment horizontal="center" vertical="center" wrapText="1"/>
    </xf>
    <xf numFmtId="0" fontId="1" fillId="0" borderId="1" xfId="118" applyFont="1" applyBorder="1">
      <alignment horizontal="center" vertical="center" wrapText="1"/>
    </xf>
    <xf numFmtId="0" fontId="1" fillId="0" borderId="1" xfId="208" applyFont="1" applyBorder="1">
      <alignment horizontal="center" vertical="center"/>
    </xf>
    <xf numFmtId="0" fontId="1" fillId="0" borderId="1" xfId="130" applyFont="1" applyBorder="1">
      <alignment horizontal="center" vertical="center"/>
    </xf>
    <xf numFmtId="0" fontId="1" fillId="0" borderId="1" xfId="324" applyFont="1" applyBorder="1">
      <alignment horizontal="center" vertical="center"/>
    </xf>
    <xf numFmtId="3" fontId="1" fillId="0" borderId="1" xfId="158" applyNumberFormat="1" applyFont="1" applyBorder="1">
      <alignment horizontal="center" vertical="center"/>
    </xf>
    <xf numFmtId="3" fontId="1" fillId="0" borderId="1" xfId="163" applyNumberFormat="1" applyFont="1" applyBorder="1">
      <alignment horizontal="center" vertical="center"/>
    </xf>
    <xf numFmtId="0" fontId="3" fillId="0" borderId="1" xfId="213" applyFont="1" applyBorder="1">
      <alignment horizontal="center" vertical="center"/>
      <protection locked="0"/>
    </xf>
    <xf numFmtId="0" fontId="3" fillId="0" borderId="1" xfId="157" applyFont="1" applyBorder="1">
      <alignment horizontal="right" vertical="center"/>
      <protection locked="0"/>
    </xf>
    <xf numFmtId="0" fontId="1" fillId="0" borderId="1" xfId="309" applyFont="1" applyBorder="1">
      <alignment horizontal="center" vertical="center"/>
      <protection locked="0"/>
    </xf>
    <xf numFmtId="0" fontId="1" fillId="0" borderId="1" xfId="218" applyFont="1" applyBorder="1">
      <alignment horizontal="center" vertical="center" wrapText="1"/>
    </xf>
    <xf numFmtId="0" fontId="1" fillId="0" borderId="1" xfId="217" applyFont="1" applyBorder="1">
      <alignment horizontal="center" vertical="center"/>
      <protection locked="0"/>
    </xf>
    <xf numFmtId="0" fontId="1" fillId="0" borderId="1" xfId="198" applyFont="1" applyBorder="1">
      <alignment horizontal="center" vertical="center" wrapText="1"/>
    </xf>
    <xf numFmtId="0" fontId="1" fillId="0" borderId="1" xfId="264" applyFont="1" applyBorder="1">
      <alignment horizontal="center" vertical="center" wrapText="1"/>
    </xf>
    <xf numFmtId="0" fontId="1" fillId="0" borderId="1" xfId="224" applyFont="1" applyBorder="1">
      <alignment horizontal="center" vertical="center" wrapText="1"/>
      <protection locked="0"/>
    </xf>
    <xf numFmtId="0" fontId="1" fillId="0" borderId="1" xfId="215" applyFont="1" applyBorder="1">
      <alignment horizontal="center" vertical="center" wrapText="1"/>
      <protection locked="0"/>
    </xf>
    <xf numFmtId="0" fontId="1" fillId="0" borderId="1" xfId="83" applyFont="1" applyBorder="1">
      <alignment horizontal="center" vertical="center"/>
      <protection locked="0"/>
    </xf>
    <xf numFmtId="0" fontId="1" fillId="0" borderId="0" xfId="661" applyFont="1" applyBorder="1">
      <alignment horizontal="right"/>
      <protection locked="0"/>
    </xf>
    <xf numFmtId="0" fontId="1" fillId="0" borderId="1" xfId="241" applyFont="1" applyBorder="1">
      <alignment horizontal="center" vertical="center" wrapText="1"/>
      <protection locked="0"/>
    </xf>
    <xf numFmtId="0" fontId="1" fillId="0" borderId="1" xfId="280" applyFont="1" applyBorder="1">
      <alignment horizontal="center" vertical="center" wrapText="1"/>
    </xf>
    <xf numFmtId="0" fontId="1" fillId="0" borderId="1" xfId="226" applyFont="1" applyBorder="1">
      <alignment horizontal="center" vertical="center"/>
      <protection locked="0"/>
    </xf>
    <xf numFmtId="3" fontId="1" fillId="0" borderId="1" xfId="229" applyNumberFormat="1" applyFont="1" applyBorder="1">
      <alignment horizontal="center" vertical="center"/>
    </xf>
    <xf numFmtId="3" fontId="1" fillId="0" borderId="1" xfId="235" applyNumberFormat="1" applyFont="1" applyBorder="1">
      <alignment horizontal="center" vertical="center"/>
    </xf>
    <xf numFmtId="0" fontId="2" fillId="0" borderId="0" xfId="170" applyFont="1" applyBorder="1">
      <alignment horizontal="center" vertical="top"/>
    </xf>
    <xf numFmtId="0" fontId="3" fillId="0" borderId="0" xfId="601" applyFont="1" applyBorder="1">
      <alignment horizontal="left" vertical="center"/>
    </xf>
    <xf numFmtId="0" fontId="27" fillId="0" borderId="0" xfId="55" applyFont="1" applyBorder="1">
      <alignment horizontal="center" vertical="center"/>
    </xf>
    <xf numFmtId="0" fontId="4" fillId="0" borderId="1" xfId="650" applyFont="1" applyBorder="1">
      <alignment horizontal="center" vertical="center"/>
    </xf>
    <xf numFmtId="0" fontId="4" fillId="0" borderId="1" xfId="662" applyFont="1" applyBorder="1">
      <alignment horizontal="center" vertical="center"/>
    </xf>
    <xf numFmtId="0" fontId="4" fillId="0" borderId="1" xfId="652" applyFont="1" applyBorder="1">
      <alignment horizontal="center" vertical="center"/>
    </xf>
    <xf numFmtId="0" fontId="4" fillId="0" borderId="1" xfId="654" applyFont="1" applyBorder="1">
      <alignment horizontal="center" vertical="center"/>
    </xf>
    <xf numFmtId="0" fontId="5" fillId="0" borderId="1" xfId="0" applyFont="1" applyBorder="1" applyAlignment="1">
      <alignment horizontal="left" vertical="center" wrapText="1"/>
    </xf>
    <xf numFmtId="0" fontId="3" fillId="0" borderId="0" xfId="518" applyFont="1" applyBorder="1" quotePrefix="1">
      <alignment horizontal="right"/>
    </xf>
    <xf numFmtId="0" fontId="3" fillId="0" borderId="0" xfId="543" applyFont="1" applyBorder="1" quotePrefix="1">
      <alignment horizontal="right" wrapText="1"/>
      <protection locked="0"/>
    </xf>
    <xf numFmtId="0" fontId="3" fillId="0" borderId="0" xfId="617" applyFont="1" applyBorder="1" quotePrefix="1">
      <alignment horizontal="right" vertical="center"/>
    </xf>
    <xf numFmtId="0" fontId="3" fillId="0" borderId="0" xfId="0" applyFont="1" applyBorder="1" applyAlignment="1" quotePrefix="1">
      <alignment horizontal="right"/>
    </xf>
    <xf numFmtId="0" fontId="3" fillId="0" borderId="0" xfId="552" applyFont="1" applyBorder="1" quotePrefix="1">
      <alignment horizontal="right" wrapText="1"/>
    </xf>
    <xf numFmtId="0" fontId="3" fillId="0" borderId="0" xfId="540" applyFont="1" applyBorder="1" quotePrefix="1">
      <alignment horizontal="right"/>
      <protection locked="0"/>
    </xf>
    <xf numFmtId="0" fontId="3" fillId="0" borderId="0" xfId="0" applyFont="1" applyBorder="1" applyAlignment="1" quotePrefix="1">
      <alignment horizontal="right" wrapText="1"/>
    </xf>
    <xf numFmtId="0" fontId="4" fillId="0" borderId="0" xfId="586" applyFont="1" applyBorder="1" quotePrefix="1">
      <alignment horizontal="right" vertical="center"/>
      <protection locked="0"/>
    </xf>
    <xf numFmtId="0" fontId="1" fillId="0" borderId="0" xfId="0" applyFont="1" applyBorder="1" applyAlignment="1" applyProtection="1" quotePrefix="1">
      <alignment horizontal="right"/>
      <protection locked="0"/>
    </xf>
  </cellXfs>
  <cellStyles count="6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一般公共预算支出预算表（按功能科目分类）02-2 __b-16-0" xfId="49"/>
    <cellStyle name="一般公共预算支出预算表（按功能科目分类）02-2 __b-21-0" xfId="50"/>
    <cellStyle name="一般公共预算支出预算表（按经济科目分类）02-3 __b-5-0" xfId="51"/>
    <cellStyle name="部门收入预算表01-2 __b-4-0" xfId="52"/>
    <cellStyle name="上级补助项目支出预算表12 __b-27-0" xfId="53"/>
    <cellStyle name="国有资本经营预算支出表07 __b-5-0" xfId="54"/>
    <cellStyle name="财政拨款收支预算总表02-1 __b-13-0" xfId="55"/>
    <cellStyle name="部门支出预算表01-03 __b-9-0" xfId="56"/>
    <cellStyle name="政府性基金预算支出预算表06 __b-17-0" xfId="57"/>
    <cellStyle name="政府性基金预算支出预算表06 __b-22-0" xfId="58"/>
    <cellStyle name="DateTimeStyle" xfId="59"/>
    <cellStyle name="基本支出预算表（人员类.运转类公用经费项目）04 __b-13-0" xfId="60"/>
    <cellStyle name="部门支出预算表01-03 __b-16-0" xfId="61"/>
    <cellStyle name="部门支出预算表01-03 __b-21-0" xfId="62"/>
    <cellStyle name="部门支出预算表01-03 __b-10-0" xfId="63"/>
    <cellStyle name="上级补助项目支出预算表12 __b-10-0" xfId="64"/>
    <cellStyle name="政府购买服务预算表09 __b-17-0" xfId="65"/>
    <cellStyle name="政府购买服务预算表09 __b-22-0" xfId="66"/>
    <cellStyle name="项目支出预算表（其他运转类.特定目标类项目）05-1 __b-35-0" xfId="67"/>
    <cellStyle name="项目支出预算表（其他运转类.特定目标类项目）05-1 __b-40-0" xfId="68"/>
    <cellStyle name="项目支出绩效目标表（另文下达）05-3 __b-12-0" xfId="69"/>
    <cellStyle name="政府性基金预算支出预算表06 __b-25-0" xfId="70"/>
    <cellStyle name="政府性基金预算支出预算表06 __b-30-0" xfId="71"/>
    <cellStyle name="基本支出预算表（人员类.运转类公用经费项目）04 __b-17-0" xfId="72"/>
    <cellStyle name="基本支出预算表（人员类.运转类公用经费项目）04 __b-22-0" xfId="73"/>
    <cellStyle name="部门支出预算表01-03 __b-25-0" xfId="74"/>
    <cellStyle name="部门支出预算表01-03 __b-30-0" xfId="75"/>
    <cellStyle name="部门政府采购预算表08 __b-16-0" xfId="76"/>
    <cellStyle name="部门政府采购预算表08 __b-21-0" xfId="77"/>
    <cellStyle name="__b-1-0" xfId="78"/>
    <cellStyle name="一般公共预算支出预算表（按经济科目分类）02-3 __b-13-0" xfId="79"/>
    <cellStyle name="项目支出预算表（其他运转类.特定目标类项目）05-1 __b-13-0" xfId="80"/>
    <cellStyle name="部门支出预算表01-03 __b-2-0" xfId="81"/>
    <cellStyle name="基本支出预算表（人员类.运转类公用经费项目）04 __b-4-0" xfId="82"/>
    <cellStyle name="__b-35-0" xfId="83"/>
    <cellStyle name="__b-40-0" xfId="84"/>
    <cellStyle name="一般公共预算支出预算表（按功能科目分类）02-2 __b-18-0" xfId="85"/>
    <cellStyle name="一般公共预算支出预算表（按功能科目分类）02-2 __b-23-0" xfId="86"/>
    <cellStyle name="项目支出绩效目标表（另文下达）05-3 __b-14-0" xfId="87"/>
    <cellStyle name="政府性基金预算支出预算表06 __b-27-0" xfId="88"/>
    <cellStyle name="项目支出绩效目标表（本级下达）05-2 __b-13-0" xfId="89"/>
    <cellStyle name="基本支出预算表（人员类.运转类公用经费项目）04 __b-11-0" xfId="90"/>
    <cellStyle name="部门支出预算表01-03 __b-14-0" xfId="91"/>
    <cellStyle name="财政拨款收支预算总表02-1 __b-1-0" xfId="92"/>
    <cellStyle name="政府购买服务预算表09 __b-9-0" xfId="93"/>
    <cellStyle name="上级补助项目支出预算表12 __b-4-0" xfId="94"/>
    <cellStyle name="__b-49-0" xfId="95"/>
    <cellStyle name="项目支出绩效目标表（本级下达）05-2 __b-9-0" xfId="96"/>
    <cellStyle name="一般公共预算支出预算表（按功能科目分类）02-2 __b-3-0" xfId="97"/>
    <cellStyle name="国有资本经营预算支出表07 __b-19-0" xfId="98"/>
    <cellStyle name="国有资本经营预算支出表07 __b-24-0" xfId="99"/>
    <cellStyle name="政府性基金预算支出预算表06 __b-10-0" xfId="100"/>
    <cellStyle name="项目支出预算表（其他运转类.特定目标类项目）05-1 __b-10-0" xfId="101"/>
    <cellStyle name="政府购买服务预算表09 __b-5-0" xfId="102"/>
    <cellStyle name="一般公共预算支出预算表（按功能科目分类）02-2 __b-15-0" xfId="103"/>
    <cellStyle name="一般公共预算支出预算表（按功能科目分类）02-2 __b-20-0" xfId="104"/>
    <cellStyle name="财政拨款收支预算总表02-1 __b-9-0" xfId="105"/>
    <cellStyle name="市对下转移支付预算表10-1 __b-10-0" xfId="106"/>
    <cellStyle name="部门政府采购预算表08 __b-7-0" xfId="107"/>
    <cellStyle name="__b-18-0" xfId="108"/>
    <cellStyle name="__b-23-0" xfId="109"/>
    <cellStyle name="DateStyle" xfId="110"/>
    <cellStyle name="__b-5-0" xfId="111"/>
    <cellStyle name="一般公共预算支出预算表（按经济科目分类）02-3 __b-17-0" xfId="112"/>
    <cellStyle name="一般公共预算支出预算表（按经济科目分类）02-3 __b-22-0" xfId="113"/>
    <cellStyle name="部门收入预算表01-2 __b-12-0" xfId="114"/>
    <cellStyle name="__b-6-0" xfId="115"/>
    <cellStyle name="一般公共预算支出预算表（按经济科目分类）02-3 __b-18-0" xfId="116"/>
    <cellStyle name="一般公共预算支出预算表（按经济科目分类）02-3 __b-23-0" xfId="117"/>
    <cellStyle name="部门收入预算表01-2 __b-13-0" xfId="118"/>
    <cellStyle name="__b-8-0" xfId="119"/>
    <cellStyle name="一般公共预算支出预算表（按经济科目分类）02-3 __b-25-0" xfId="120"/>
    <cellStyle name="一般公共预算支出预算表（按经济科目分类）02-3 __b-30-0" xfId="121"/>
    <cellStyle name="部门收入预算表01-2 __b-15-0" xfId="122"/>
    <cellStyle name="部门收入预算表01-2 __b-20-0" xfId="123"/>
    <cellStyle name="国有资本经营预算支出表07 __b-25-0" xfId="124"/>
    <cellStyle name="政府性基金预算支出预算表06 __b-11-0" xfId="125"/>
    <cellStyle name="PercentStyle" xfId="126"/>
    <cellStyle name="__b-7-0" xfId="127"/>
    <cellStyle name="一般公共预算支出预算表（按经济科目分类）02-3 __b-19-0" xfId="128"/>
    <cellStyle name="一般公共预算支出预算表（按经济科目分类）02-3 __b-24-0" xfId="129"/>
    <cellStyle name="部门收入预算表01-2 __b-14-0" xfId="130"/>
    <cellStyle name="__b-3-0" xfId="131"/>
    <cellStyle name="一般公共预算支出预算表（按经济科目分类）02-3 __b-15-0" xfId="132"/>
    <cellStyle name="一般公共预算支出预算表（按经济科目分类）02-3 __b-20-0" xfId="133"/>
    <cellStyle name="部门收入预算表01-2 __b-10-0" xfId="134"/>
    <cellStyle name="__b-2-0" xfId="135"/>
    <cellStyle name="一般公共预算支出预算表（按经济科目分类）02-3 __b-14-0" xfId="136"/>
    <cellStyle name="NumberStyle" xfId="137"/>
    <cellStyle name="政府购买服务预算表09 __b-15-0" xfId="138"/>
    <cellStyle name="政府购买服务预算表09 __b-20-0" xfId="139"/>
    <cellStyle name="项目支出预算表（其他运转类.特定目标类项目）05-1 __b-28-0" xfId="140"/>
    <cellStyle name="项目支出预算表（其他运转类.特定目标类项目）05-1 __b-33-0" xfId="141"/>
    <cellStyle name="国有资本经营预算支出表07 __b-29-0" xfId="142"/>
    <cellStyle name="政府性基金预算支出预算表06 __b-15-0" xfId="143"/>
    <cellStyle name="政府性基金预算支出预算表06 __b-20-0" xfId="144"/>
    <cellStyle name="TextStyle" xfId="145"/>
    <cellStyle name="MoneyStyle" xfId="146"/>
    <cellStyle name="一般公共预算支出预算表（按经济科目分类）02-3 __b-1-0" xfId="147"/>
    <cellStyle name="TimeStyle" xfId="148"/>
    <cellStyle name="IntegralNumberStyle" xfId="149"/>
    <cellStyle name="__b-4-0" xfId="150"/>
    <cellStyle name="一般公共预算支出预算表（按经济科目分类）02-3 __b-16-0" xfId="151"/>
    <cellStyle name="一般公共预算支出预算表（按经济科目分类）02-3 __b-21-0" xfId="152"/>
    <cellStyle name="部门收入预算表01-2 __b-11-0" xfId="153"/>
    <cellStyle name="__b-9-0" xfId="154"/>
    <cellStyle name="一般公共预算支出预算表（按经济科目分类）02-3 __b-26-0" xfId="155"/>
    <cellStyle name="一般公共预算支出预算表（按经济科目分类）02-3 __b-31-0" xfId="156"/>
    <cellStyle name="部门收入预算表01-2 __b-16-0" xfId="157"/>
    <cellStyle name="部门收入预算表01-2 __b-21-0" xfId="158"/>
    <cellStyle name="__b-10-0" xfId="159"/>
    <cellStyle name="一般公共预算支出预算表（按经济科目分类）02-3 __b-27-0" xfId="160"/>
    <cellStyle name="一般公共预算支出预算表（按经济科目分类）02-3 __b-32-0" xfId="161"/>
    <cellStyle name="部门收入预算表01-2 __b-17-0" xfId="162"/>
    <cellStyle name="部门收入预算表01-2 __b-22-0" xfId="163"/>
    <cellStyle name="__b-11-0" xfId="164"/>
    <cellStyle name="部门收入预算表01-2 __b-18-0" xfId="165"/>
    <cellStyle name="部门收入预算表01-2 __b-23-0" xfId="166"/>
    <cellStyle name="部门政府采购预算表08 __b-1-0" xfId="167"/>
    <cellStyle name="一般公共预算支出预算表（按经济科目分类）02-3 __b-28-0" xfId="168"/>
    <cellStyle name="一般公共预算支出预算表（按经济科目分类）02-3 __b-33-0" xfId="169"/>
    <cellStyle name="__b-12-0" xfId="170"/>
    <cellStyle name="部门收入预算表01-2 __b-19-0" xfId="171"/>
    <cellStyle name="部门收入预算表01-2 __b-24-0" xfId="172"/>
    <cellStyle name="部门政府采购预算表08 __b-2-0" xfId="173"/>
    <cellStyle name="一般公共预算支出预算表（按经济科目分类）02-3 __b-29-0" xfId="174"/>
    <cellStyle name="一般公共预算支出预算表（按经济科目分类）02-3 __b-34-0" xfId="175"/>
    <cellStyle name="__b-13-0" xfId="176"/>
    <cellStyle name="部门收入预算表01-2 __b-25-0" xfId="177"/>
    <cellStyle name="部门政府采购预算表08 __b-3-0" xfId="178"/>
    <cellStyle name="一般公共预算支出预算表（按经济科目分类）02-3 __b-35-0" xfId="179"/>
    <cellStyle name="__b-14-0" xfId="180"/>
    <cellStyle name="部门政府采购预算表08 __b-4-0" xfId="181"/>
    <cellStyle name="一般公共预算支出预算表（按经济科目分类）02-3 __b-36-0" xfId="182"/>
    <cellStyle name="__b-15-0" xfId="183"/>
    <cellStyle name="__b-20-0" xfId="184"/>
    <cellStyle name="部门政府采购预算表08 __b-5-0" xfId="185"/>
    <cellStyle name="一般公共预算支出预算表（按经济科目分类）02-3 __b-37-0" xfId="186"/>
    <cellStyle name="__b-16-0" xfId="187"/>
    <cellStyle name="__b-21-0" xfId="188"/>
    <cellStyle name="部门政府采购预算表08 __b-6-0" xfId="189"/>
    <cellStyle name="一般公共预算支出预算表（按经济科目分类）02-3 __b-38-0" xfId="190"/>
    <cellStyle name="__b-17-0" xfId="191"/>
    <cellStyle name="__b-22-0" xfId="192"/>
    <cellStyle name="部门政府采购预算表08 __b-8-0" xfId="193"/>
    <cellStyle name="__b-19-0" xfId="194"/>
    <cellStyle name="__b-24-0" xfId="195"/>
    <cellStyle name="部门政府采购预算表08 __b-9-0" xfId="196"/>
    <cellStyle name="__b-25-0" xfId="197"/>
    <cellStyle name="__b-30-0" xfId="198"/>
    <cellStyle name="一般公共预算支出预算表（按经济科目分类）02-3 __b-2-0" xfId="199"/>
    <cellStyle name="部门收入预算表01-2 __b-1-0" xfId="200"/>
    <cellStyle name="一般公共预算支出预算表（按经济科目分类）02-3 __b-3-0" xfId="201"/>
    <cellStyle name="部门收入预算表01-2 __b-2-0" xfId="202"/>
    <cellStyle name="一般公共预算支出预算表（按经济科目分类）02-3 __b-4-0" xfId="203"/>
    <cellStyle name="部门收入预算表01-2 __b-3-0" xfId="204"/>
    <cellStyle name="一般公共预算支出预算表（按经济科目分类）02-3 __b-6-0" xfId="205"/>
    <cellStyle name="部门收入预算表01-2 __b-5-0" xfId="206"/>
    <cellStyle name="一般公共预算支出预算表（按经济科目分类）02-3 __b-7-0" xfId="207"/>
    <cellStyle name="部门收入预算表01-2 __b-6-0" xfId="208"/>
    <cellStyle name="一般公共预算支出预算表（按经济科目分类）02-3 __b-8-0" xfId="209"/>
    <cellStyle name="部门收入预算表01-2 __b-7-0" xfId="210"/>
    <cellStyle name="一般公共预算支出预算表（按经济科目分类）02-3 __b-9-0" xfId="211"/>
    <cellStyle name="部门收入预算表01-2 __b-8-0" xfId="212"/>
    <cellStyle name="部门收入预算表01-2 __b-9-0" xfId="213"/>
    <cellStyle name="__b-26-0" xfId="214"/>
    <cellStyle name="__b-31-0" xfId="215"/>
    <cellStyle name="基本支出预算表（人员类.运转类公用经费项目）04 __b-1-0" xfId="216"/>
    <cellStyle name="__b-27-0" xfId="217"/>
    <cellStyle name="__b-32-0" xfId="218"/>
    <cellStyle name="基本支出预算表（人员类.运转类公用经费项目）04 __b-2-0" xfId="219"/>
    <cellStyle name="__b-28-0" xfId="220"/>
    <cellStyle name="__b-33-0" xfId="221"/>
    <cellStyle name="基本支出预算表（人员类.运转类公用经费项目）04 __b-3-0" xfId="222"/>
    <cellStyle name="__b-29-0" xfId="223"/>
    <cellStyle name="__b-34-0" xfId="224"/>
    <cellStyle name="基本支出预算表（人员类.运转类公用经费项目）04 __b-5-0" xfId="225"/>
    <cellStyle name="__b-36-0" xfId="226"/>
    <cellStyle name="__b-41-0" xfId="227"/>
    <cellStyle name="基本支出预算表（人员类.运转类公用经费项目）04 __b-6-0" xfId="228"/>
    <cellStyle name="__b-37-0" xfId="229"/>
    <cellStyle name="__b-42-0" xfId="230"/>
    <cellStyle name="基本支出预算表（人员类.运转类公用经费项目）04 __b-7-0" xfId="231"/>
    <cellStyle name="__b-38-0" xfId="232"/>
    <cellStyle name="__b-43-0" xfId="233"/>
    <cellStyle name="基本支出预算表（人员类.运转类公用经费项目）04 __b-8-0" xfId="234"/>
    <cellStyle name="__b-39-0" xfId="235"/>
    <cellStyle name="__b-44-0" xfId="236"/>
    <cellStyle name="基本支出预算表（人员类.运转类公用经费项目）04 __b-9-0" xfId="237"/>
    <cellStyle name="__b-45-0" xfId="238"/>
    <cellStyle name="__b-46-0" xfId="239"/>
    <cellStyle name="__b-47-0" xfId="240"/>
    <cellStyle name="__b-48-0" xfId="241"/>
    <cellStyle name="部门支出预算表01-03 __b-1-0" xfId="242"/>
    <cellStyle name="部门支出预算表01-03 __b-3-0" xfId="243"/>
    <cellStyle name="部门支出预算表01-03 __b-4-0" xfId="244"/>
    <cellStyle name="上级补助项目支出预算表12 __b-23-0" xfId="245"/>
    <cellStyle name="上级补助项目支出预算表12 __b-18-0" xfId="246"/>
    <cellStyle name="国有资本经营预算支出表07 __b-1-0" xfId="247"/>
    <cellStyle name="部门支出预算表01-03 __b-5-0" xfId="248"/>
    <cellStyle name="上级补助项目支出预算表12 __b-24-0" xfId="249"/>
    <cellStyle name="上级补助项目支出预算表12 __b-19-0" xfId="250"/>
    <cellStyle name="国有资本经营预算支出表07 __b-2-0" xfId="251"/>
    <cellStyle name="财政拨款收支预算总表02-1 __b-10-0" xfId="252"/>
    <cellStyle name="部门支出预算表01-03 __b-6-0" xfId="253"/>
    <cellStyle name="上级补助项目支出预算表12 __b-30-0" xfId="254"/>
    <cellStyle name="上级补助项目支出预算表12 __b-25-0" xfId="255"/>
    <cellStyle name="国有资本经营预算支出表07 __b-3-0" xfId="256"/>
    <cellStyle name="财政拨款收支预算总表02-1 __b-11-0" xfId="257"/>
    <cellStyle name="部门支出预算表01-03 __b-7-0" xfId="258"/>
    <cellStyle name="上级补助项目支出预算表12 __b-26-0" xfId="259"/>
    <cellStyle name="国有资本经营预算支出表07 __b-4-0" xfId="260"/>
    <cellStyle name="财政拨款收支预算总表02-1 __b-12-0" xfId="261"/>
    <cellStyle name="部门支出预算表01-03 __b-8-0" xfId="262"/>
    <cellStyle name="部门支出预算表01-03 __b-11-0" xfId="263"/>
    <cellStyle name="部门支出预算表01-03 __b-12-0" xfId="264"/>
    <cellStyle name="基本支出预算表（人员类.运转类公用经费项目）04 __b-10-0" xfId="265"/>
    <cellStyle name="部门支出预算表01-03 __b-13-0" xfId="266"/>
    <cellStyle name="基本支出预算表（人员类.运转类公用经费项目）04 __b-12-0" xfId="267"/>
    <cellStyle name="部门支出预算表01-03 __b-15-0" xfId="268"/>
    <cellStyle name="部门支出预算表01-03 __b-20-0" xfId="269"/>
    <cellStyle name="基本支出预算表（人员类.运转类公用经费项目）04 __b-14-0" xfId="270"/>
    <cellStyle name="部门支出预算表01-03 __b-17-0" xfId="271"/>
    <cellStyle name="部门支出预算表01-03 __b-22-0" xfId="272"/>
    <cellStyle name="基本支出预算表（人员类.运转类公用经费项目）04 __b-15-0" xfId="273"/>
    <cellStyle name="基本支出预算表（人员类.运转类公用经费项目）04 __b-20-0" xfId="274"/>
    <cellStyle name="部门支出预算表01-03 __b-18-0" xfId="275"/>
    <cellStyle name="部门支出预算表01-03 __b-23-0" xfId="276"/>
    <cellStyle name="基本支出预算表（人员类.运转类公用经费项目）04 __b-16-0" xfId="277"/>
    <cellStyle name="基本支出预算表（人员类.运转类公用经费项目）04 __b-21-0" xfId="278"/>
    <cellStyle name="部门支出预算表01-03 __b-19-0" xfId="279"/>
    <cellStyle name="部门支出预算表01-03 __b-24-0" xfId="280"/>
    <cellStyle name="基本支出预算表（人员类.运转类公用经费项目）04 __b-18-0" xfId="281"/>
    <cellStyle name="基本支出预算表（人员类.运转类公用经费项目）04 __b-23-0" xfId="282"/>
    <cellStyle name="部门支出预算表01-03 __b-26-0" xfId="283"/>
    <cellStyle name="部门支出预算表01-03 __b-31-0" xfId="284"/>
    <cellStyle name="基本支出预算表（人员类.运转类公用经费项目）04 __b-19-0" xfId="285"/>
    <cellStyle name="基本支出预算表（人员类.运转类公用经费项目）04 __b-24-0" xfId="286"/>
    <cellStyle name="部门支出预算表01-03 __b-27-0" xfId="287"/>
    <cellStyle name="部门支出预算表01-03 __b-32-0" xfId="288"/>
    <cellStyle name="基本支出预算表（人员类.运转类公用经费项目）04 __b-25-0" xfId="289"/>
    <cellStyle name="基本支出预算表（人员类.运转类公用经费项目）04 __b-30-0" xfId="290"/>
    <cellStyle name="部门支出预算表01-03 __b-28-0" xfId="291"/>
    <cellStyle name="基本支出预算表（人员类.运转类公用经费项目）04 __b-26-0" xfId="292"/>
    <cellStyle name="基本支出预算表（人员类.运转类公用经费项目）04 __b-31-0" xfId="293"/>
    <cellStyle name="部门支出预算表01-03 __b-29-0" xfId="294"/>
    <cellStyle name="财政拨款收支预算总表02-1 __b-2-0" xfId="295"/>
    <cellStyle name="财政拨款收支预算总表02-1 __b-3-0" xfId="296"/>
    <cellStyle name="财政拨款收支预算总表02-1 __b-4-0" xfId="297"/>
    <cellStyle name="财政拨款收支预算总表02-1 __b-5-0" xfId="298"/>
    <cellStyle name="财政拨款收支预算总表02-1 __b-6-0" xfId="299"/>
    <cellStyle name="财政拨款收支预算总表02-1 __b-7-0" xfId="300"/>
    <cellStyle name="财政拨款收支预算总表02-1 __b-8-0" xfId="301"/>
    <cellStyle name="上级补助项目支出预算表12 __b-28-0" xfId="302"/>
    <cellStyle name="国有资本经营预算支出表07 __b-6-0" xfId="303"/>
    <cellStyle name="财政拨款收支预算总表02-1 __b-14-0" xfId="304"/>
    <cellStyle name="上级补助项目支出预算表12 __b-29-0" xfId="305"/>
    <cellStyle name="国有资本经营预算支出表07 __b-7-0" xfId="306"/>
    <cellStyle name="财政拨款收支预算总表02-1 __b-15-0" xfId="307"/>
    <cellStyle name="财政拨款收支预算总表02-1 __b-20-0" xfId="308"/>
    <cellStyle name="国有资本经营预算支出表07 __b-8-0" xfId="309"/>
    <cellStyle name="财政拨款收支预算总表02-1 __b-16-0" xfId="310"/>
    <cellStyle name="财政拨款收支预算总表02-1 __b-21-0" xfId="311"/>
    <cellStyle name="国有资本经营预算支出表07 __b-9-0" xfId="312"/>
    <cellStyle name="财政拨款收支预算总表02-1 __b-17-0" xfId="313"/>
    <cellStyle name="财政拨款收支预算总表02-1 __b-22-0" xfId="314"/>
    <cellStyle name="财政拨款收支预算总表02-1 __b-18-0" xfId="315"/>
    <cellStyle name="财政拨款收支预算总表02-1 __b-23-0" xfId="316"/>
    <cellStyle name="财政拨款收支预算总表02-1 __b-19-0" xfId="317"/>
    <cellStyle name="财政拨款收支预算总表02-1 __b-24-0" xfId="318"/>
    <cellStyle name="一般公共预算支出预算表（按功能科目分类）02-2 __b-1-0" xfId="319"/>
    <cellStyle name="一般公共预算支出预算表（按功能科目分类）02-2 __b-2-0" xfId="320"/>
    <cellStyle name="一般公共预算支出预算表（按功能科目分类）02-2 __b-4-0" xfId="321"/>
    <cellStyle name="一般公共预算支出预算表（按功能科目分类）02-2 __b-5-0" xfId="322"/>
    <cellStyle name="一般公共预算支出预算表（按功能科目分类）02-2 __b-6-0" xfId="323"/>
    <cellStyle name="一般公共预算支出预算表（按功能科目分类）02-2 __b-7-0" xfId="324"/>
    <cellStyle name="一般公共预算支出预算表（按功能科目分类）02-2 __b-8-0" xfId="325"/>
    <cellStyle name="一般公共预算支出预算表（按功能科目分类）02-2 __b-9-0" xfId="326"/>
    <cellStyle name="一般公共预算支出预算表（按功能科目分类）02-2 __b-10-0" xfId="327"/>
    <cellStyle name="一般公共预算支出预算表（按功能科目分类）02-2 __b-11-0" xfId="328"/>
    <cellStyle name="一般公共预算支出预算表（按功能科目分类）02-2 __b-12-0" xfId="329"/>
    <cellStyle name="一般公共预算支出预算表（按功能科目分类）02-2 __b-13-0" xfId="330"/>
    <cellStyle name="一般公共预算支出预算表（按功能科目分类）02-2 __b-14-0" xfId="331"/>
    <cellStyle name="一般公共预算支出预算表（按功能科目分类）02-2 __b-17-0" xfId="332"/>
    <cellStyle name="一般公共预算支出预算表（按功能科目分类）02-2 __b-22-0" xfId="333"/>
    <cellStyle name="一般公共预算支出预算表（按功能科目分类）02-2 __b-19-0" xfId="334"/>
    <cellStyle name="一般公共预算支出预算表（按功能科目分类）02-2 __b-24-0" xfId="335"/>
    <cellStyle name="一般公共预算支出预算表（按功能科目分类）02-2 __b-25-0" xfId="336"/>
    <cellStyle name="一般公共预算支出预算表（按功能科目分类）02-2 __b-26-0" xfId="337"/>
    <cellStyle name="一般公共预算支出预算表（按功能科目分类）02-2 __b-27-0" xfId="338"/>
    <cellStyle name="一般公共预算支出预算表（按功能科目分类）02-2 __b-28-0" xfId="339"/>
    <cellStyle name="一般公共预算支出预算表（按经济科目分类）02-3 __b-10-0" xfId="340"/>
    <cellStyle name="一般公共预算支出预算表（按经济科目分类）02-3 __b-11-0" xfId="341"/>
    <cellStyle name="一般公共预算支出预算表（按经济科目分类）02-3 __b-12-0" xfId="342"/>
    <cellStyle name="一般公共预算“三公”经费支出预算表03 __b-1-0" xfId="343"/>
    <cellStyle name="一般公共预算“三公”经费支出预算表03 __b-2-0" xfId="344"/>
    <cellStyle name="一般公共预算“三公”经费支出预算表03 __b-3-0" xfId="345"/>
    <cellStyle name="一般公共预算“三公”经费支出预算表03 __b-4-0" xfId="346"/>
    <cellStyle name="一般公共预算“三公”经费支出预算表03 __b-5-0" xfId="347"/>
    <cellStyle name="一般公共预算“三公”经费支出预算表03 __b-6-0" xfId="348"/>
    <cellStyle name="一般公共预算“三公”经费支出预算表03 __b-7-0" xfId="349"/>
    <cellStyle name="一般公共预算“三公”经费支出预算表03 __b-8-0" xfId="350"/>
    <cellStyle name="一般公共预算“三公”经费支出预算表03 __b-9-0" xfId="351"/>
    <cellStyle name="一般公共预算“三公”经费支出预算表03 __b-10-0" xfId="352"/>
    <cellStyle name="一般公共预算“三公”经费支出预算表03 __b-11-0" xfId="353"/>
    <cellStyle name="一般公共预算“三公”经费支出预算表03 __b-12-0" xfId="354"/>
    <cellStyle name="一般公共预算“三公”经费支出预算表03 __b-13-0" xfId="355"/>
    <cellStyle name="一般公共预算“三公”经费支出预算表03 __b-14-0" xfId="356"/>
    <cellStyle name="一般公共预算“三公”经费支出预算表03 __b-15-0" xfId="357"/>
    <cellStyle name="一般公共预算“三公”经费支出预算表03 __b-20-0" xfId="358"/>
    <cellStyle name="一般公共预算“三公”经费支出预算表03 __b-16-0" xfId="359"/>
    <cellStyle name="一般公共预算“三公”经费支出预算表03 __b-21-0" xfId="360"/>
    <cellStyle name="一般公共预算“三公”经费支出预算表03 __b-17-0" xfId="361"/>
    <cellStyle name="一般公共预算“三公”经费支出预算表03 __b-22-0" xfId="362"/>
    <cellStyle name="一般公共预算“三公”经费支出预算表03 __b-18-0" xfId="363"/>
    <cellStyle name="一般公共预算“三公”经费支出预算表03 __b-23-0" xfId="364"/>
    <cellStyle name="一般公共预算“三公”经费支出预算表03 __b-19-0" xfId="365"/>
    <cellStyle name="基本支出预算表（人员类.运转类公用经费项目）04 __b-27-0" xfId="366"/>
    <cellStyle name="基本支出预算表（人员类.运转类公用经费项目）04 __b-32-0" xfId="367"/>
    <cellStyle name="基本支出预算表（人员类.运转类公用经费项目）04 __b-28-0" xfId="368"/>
    <cellStyle name="基本支出预算表（人员类.运转类公用经费项目）04 __b-33-0" xfId="369"/>
    <cellStyle name="基本支出预算表（人员类.运转类公用经费项目）04 __b-29-0" xfId="370"/>
    <cellStyle name="基本支出预算表（人员类.运转类公用经费项目）04 __b-34-0" xfId="371"/>
    <cellStyle name="基本支出预算表（人员类.运转类公用经费项目）04 __b-35-0" xfId="372"/>
    <cellStyle name="基本支出预算表（人员类.运转类公用经费项目）04 __b-40-0" xfId="373"/>
    <cellStyle name="基本支出预算表（人员类.运转类公用经费项目）04 __b-36-0" xfId="374"/>
    <cellStyle name="基本支出预算表（人员类.运转类公用经费项目）04 __b-41-0" xfId="375"/>
    <cellStyle name="国有资本经营预算支出表07 __b-10-0" xfId="376"/>
    <cellStyle name="基本支出预算表（人员类.运转类公用经费项目）04 __b-37-0" xfId="377"/>
    <cellStyle name="国有资本经营预算支出表07 __b-11-0" xfId="378"/>
    <cellStyle name="基本支出预算表（人员类.运转类公用经费项目）04 __b-38-0" xfId="379"/>
    <cellStyle name="国有资本经营预算支出表07 __b-12-0" xfId="380"/>
    <cellStyle name="基本支出预算表（人员类.运转类公用经费项目）04 __b-39-0" xfId="381"/>
    <cellStyle name="项目支出预算表（其他运转类.特定目标类项目）05-1 __b-1-0" xfId="382"/>
    <cellStyle name="项目支出预算表（其他运转类.特定目标类项目）05-1 __b-2-0" xfId="383"/>
    <cellStyle name="项目支出预算表（其他运转类.特定目标类项目）05-1 __b-3-0" xfId="384"/>
    <cellStyle name="项目支出预算表（其他运转类.特定目标类项目）05-1 __b-4-0" xfId="385"/>
    <cellStyle name="项目支出预算表（其他运转类.特定目标类项目）05-1 __b-5-0" xfId="386"/>
    <cellStyle name="项目支出预算表（其他运转类.特定目标类项目）05-1 __b-6-0" xfId="387"/>
    <cellStyle name="项目支出预算表（其他运转类.特定目标类项目）05-1 __b-7-0" xfId="388"/>
    <cellStyle name="项目支出预算表（其他运转类.特定目标类项目）05-1 __b-8-0" xfId="389"/>
    <cellStyle name="项目支出预算表（其他运转类.特定目标类项目）05-1 __b-9-0" xfId="390"/>
    <cellStyle name="项目支出预算表（其他运转类.特定目标类项目）05-1 __b-11-0" xfId="391"/>
    <cellStyle name="项目支出预算表（其他运转类.特定目标类项目）05-1 __b-12-0" xfId="392"/>
    <cellStyle name="项目支出预算表（其他运转类.特定目标类项目）05-1 __b-14-0" xfId="393"/>
    <cellStyle name="项目支出预算表（其他运转类.特定目标类项目）05-1 __b-15-0" xfId="394"/>
    <cellStyle name="项目支出预算表（其他运转类.特定目标类项目）05-1 __b-20-0" xfId="395"/>
    <cellStyle name="项目支出预算表（其他运转类.特定目标类项目）05-1 __b-16-0" xfId="396"/>
    <cellStyle name="项目支出预算表（其他运转类.特定目标类项目）05-1 __b-21-0" xfId="397"/>
    <cellStyle name="项目支出预算表（其他运转类.特定目标类项目）05-1 __b-17-0" xfId="398"/>
    <cellStyle name="项目支出预算表（其他运转类.特定目标类项目）05-1 __b-22-0" xfId="399"/>
    <cellStyle name="政府购买服务预算表09 __b-10-0" xfId="400"/>
    <cellStyle name="项目支出预算表（其他运转类.特定目标类项目）05-1 __b-18-0" xfId="401"/>
    <cellStyle name="项目支出预算表（其他运转类.特定目标类项目）05-1 __b-23-0" xfId="402"/>
    <cellStyle name="政府购买服务预算表09 __b-11-0" xfId="403"/>
    <cellStyle name="项目支出预算表（其他运转类.特定目标类项目）05-1 __b-19-0" xfId="404"/>
    <cellStyle name="项目支出预算表（其他运转类.特定目标类项目）05-1 __b-24-0" xfId="405"/>
    <cellStyle name="政府购买服务预算表09 __b-12-0" xfId="406"/>
    <cellStyle name="项目支出预算表（其他运转类.特定目标类项目）05-1 __b-25-0" xfId="407"/>
    <cellStyle name="项目支出预算表（其他运转类.特定目标类项目）05-1 __b-30-0" xfId="408"/>
    <cellStyle name="政府购买服务预算表09 __b-13-0" xfId="409"/>
    <cellStyle name="项目支出预算表（其他运转类.特定目标类项目）05-1 __b-26-0" xfId="410"/>
    <cellStyle name="项目支出预算表（其他运转类.特定目标类项目）05-1 __b-31-0" xfId="411"/>
    <cellStyle name="政府购买服务预算表09 __b-14-0" xfId="412"/>
    <cellStyle name="项目支出预算表（其他运转类.特定目标类项目）05-1 __b-27-0" xfId="413"/>
    <cellStyle name="项目支出预算表（其他运转类.特定目标类项目）05-1 __b-32-0" xfId="414"/>
    <cellStyle name="政府购买服务预算表09 __b-16-0" xfId="415"/>
    <cellStyle name="政府购买服务预算表09 __b-21-0" xfId="416"/>
    <cellStyle name="项目支出预算表（其他运转类.特定目标类项目）05-1 __b-29-0" xfId="417"/>
    <cellStyle name="项目支出预算表（其他运转类.特定目标类项目）05-1 __b-34-0" xfId="418"/>
    <cellStyle name="政府购买服务预算表09 __b-23-0" xfId="419"/>
    <cellStyle name="政府购买服务预算表09 __b-18-0" xfId="420"/>
    <cellStyle name="项目支出预算表（其他运转类.特定目标类项目）05-1 __b-36-0" xfId="421"/>
    <cellStyle name="项目支出预算表（其他运转类.特定目标类项目）05-1 __b-41-0" xfId="422"/>
    <cellStyle name="政府购买服务预算表09 __b-24-0" xfId="423"/>
    <cellStyle name="政府购买服务预算表09 __b-19-0" xfId="424"/>
    <cellStyle name="项目支出预算表（其他运转类.特定目标类项目）05-1 __b-37-0" xfId="425"/>
    <cellStyle name="项目支出预算表（其他运转类.特定目标类项目）05-1 __b-42-0" xfId="426"/>
    <cellStyle name="项目支出预算表（其他运转类.特定目标类项目）05-1 __b-38-0" xfId="427"/>
    <cellStyle name="项目支出预算表（其他运转类.特定目标类项目）05-1 __b-43-0" xfId="428"/>
    <cellStyle name="项目支出预算表（其他运转类.特定目标类项目）05-1 __b-39-0" xfId="429"/>
    <cellStyle name="项目支出绩效目标表（本级下达）05-2 __b-1-0" xfId="430"/>
    <cellStyle name="项目支出绩效目标表（本级下达）05-2 __b-2-0" xfId="431"/>
    <cellStyle name="项目支出绩效目标表（本级下达）05-2 __b-3-0" xfId="432"/>
    <cellStyle name="项目支出绩效目标表（本级下达）05-2 __b-4-0" xfId="433"/>
    <cellStyle name="项目支出绩效目标表（本级下达）05-2 __b-5-0" xfId="434"/>
    <cellStyle name="项目支出绩效目标表（本级下达）05-2 __b-6-0" xfId="435"/>
    <cellStyle name="项目支出绩效目标表（本级下达）05-2 __b-7-0" xfId="436"/>
    <cellStyle name="项目支出绩效目标表（本级下达）05-2 __b-8-0" xfId="437"/>
    <cellStyle name="项目支出绩效目标表（本级下达）05-2 __b-10-0" xfId="438"/>
    <cellStyle name="项目支出绩效目标表（本级下达）05-2 __b-11-0" xfId="439"/>
    <cellStyle name="项目支出绩效目标表（本级下达）05-2 __b-12-0" xfId="440"/>
    <cellStyle name="项目支出绩效目标表（本级下达）05-2 __b-14-0" xfId="441"/>
    <cellStyle name="项目支出绩效目标表（本级下达）05-2 __b-15-0" xfId="442"/>
    <cellStyle name="项目支出绩效目标表（本级下达）05-2 __b-16-0" xfId="443"/>
    <cellStyle name="项目支出绩效目标表（本级下达）05-2 __b-17-0" xfId="444"/>
    <cellStyle name="项目支出绩效目标表（本级下达）05-2 __b-18-0" xfId="445"/>
    <cellStyle name="项目支出绩效目标表（另文下达）05-3 __b-1-0" xfId="446"/>
    <cellStyle name="项目支出绩效目标表（另文下达）05-3 __b-2-0" xfId="447"/>
    <cellStyle name="项目支出绩效目标表（另文下达）05-3 __b-3-0" xfId="448"/>
    <cellStyle name="项目支出绩效目标表（另文下达）05-3 __b-4-0" xfId="449"/>
    <cellStyle name="项目支出绩效目标表（另文下达）05-3 __b-5-0" xfId="450"/>
    <cellStyle name="项目支出绩效目标表（另文下达）05-3 __b-6-0" xfId="451"/>
    <cellStyle name="项目支出绩效目标表（另文下达）05-3 __b-7-0" xfId="452"/>
    <cellStyle name="项目支出绩效目标表（另文下达）05-3 __b-8-0" xfId="453"/>
    <cellStyle name="项目支出绩效目标表（另文下达）05-3 __b-9-0" xfId="454"/>
    <cellStyle name="项目支出绩效目标表（另文下达）05-3 __b-10-0" xfId="455"/>
    <cellStyle name="政府性基金预算支出预算表06 __b-18-0" xfId="456"/>
    <cellStyle name="政府性基金预算支出预算表06 __b-23-0" xfId="457"/>
    <cellStyle name="项目支出绩效目标表（另文下达）05-3 __b-11-0" xfId="458"/>
    <cellStyle name="政府性基金预算支出预算表06 __b-19-0" xfId="459"/>
    <cellStyle name="政府性基金预算支出预算表06 __b-24-0" xfId="460"/>
    <cellStyle name="项目支出绩效目标表（另文下达）05-3 __b-13-0" xfId="461"/>
    <cellStyle name="政府性基金预算支出预算表06 __b-26-0" xfId="462"/>
    <cellStyle name="项目支出绩效目标表（另文下达）05-3 __b-15-0" xfId="463"/>
    <cellStyle name="政府性基金预算支出预算表06 __b-28-0" xfId="464"/>
    <cellStyle name="项目支出绩效目标表（另文下达）05-3 __b-16-0" xfId="465"/>
    <cellStyle name="政府性基金预算支出预算表06 __b-29-0" xfId="466"/>
    <cellStyle name="政府性基金预算支出预算表06 __b-1-0" xfId="467"/>
    <cellStyle name="政府性基金预算支出预算表06 __b-2-0" xfId="468"/>
    <cellStyle name="政府性基金预算支出预算表06 __b-3-0" xfId="469"/>
    <cellStyle name="政府性基金预算支出预算表06 __b-4-0" xfId="470"/>
    <cellStyle name="政府性基金预算支出预算表06 __b-5-0" xfId="471"/>
    <cellStyle name="政府性基金预算支出预算表06 __b-6-0" xfId="472"/>
    <cellStyle name="政府性基金预算支出预算表06 __b-7-0" xfId="473"/>
    <cellStyle name="政府性基金预算支出预算表06 __b-8-0" xfId="474"/>
    <cellStyle name="政府性基金预算支出预算表06 __b-9-0" xfId="475"/>
    <cellStyle name="国有资本经营预算支出表07 __b-26-0" xfId="476"/>
    <cellStyle name="政府性基金预算支出预算表06 __b-12-0" xfId="477"/>
    <cellStyle name="国有资本经营预算支出表07 __b-27-0" xfId="478"/>
    <cellStyle name="政府性基金预算支出预算表06 __b-13-0" xfId="479"/>
    <cellStyle name="国有资本经营预算支出表07 __b-28-0" xfId="480"/>
    <cellStyle name="政府性基金预算支出预算表06 __b-14-0" xfId="481"/>
    <cellStyle name="政府性基金预算支出预算表06 __b-16-0" xfId="482"/>
    <cellStyle name="政府性基金预算支出预算表06 __b-21-0" xfId="483"/>
    <cellStyle name="国有资本经营预算支出表07 __b-13-0" xfId="484"/>
    <cellStyle name="国有资本经营预算支出表07 __b-14-0" xfId="485"/>
    <cellStyle name="国有资本经营预算支出表07 __b-15-0" xfId="486"/>
    <cellStyle name="国有资本经营预算支出表07 __b-20-0" xfId="487"/>
    <cellStyle name="国有资本经营预算支出表07 __b-16-0" xfId="488"/>
    <cellStyle name="国有资本经营预算支出表07 __b-21-0" xfId="489"/>
    <cellStyle name="国有资本经营预算支出表07 __b-17-0" xfId="490"/>
    <cellStyle name="国有资本经营预算支出表07 __b-22-0" xfId="491"/>
    <cellStyle name="国有资本经营预算支出表07 __b-18-0" xfId="492"/>
    <cellStyle name="国有资本经营预算支出表07 __b-23-0" xfId="493"/>
    <cellStyle name="部门政府采购预算表08 __b-10-0" xfId="494"/>
    <cellStyle name="部门政府采购预算表08 __b-11-0" xfId="495"/>
    <cellStyle name="部门政府采购预算表08 __b-12-0" xfId="496"/>
    <cellStyle name="部门政府采购预算表08 __b-13-0" xfId="497"/>
    <cellStyle name="部门政府采购预算表08 __b-14-0" xfId="498"/>
    <cellStyle name="部门政府采购预算表08 __b-15-0" xfId="499"/>
    <cellStyle name="部门政府采购预算表08 __b-20-0" xfId="500"/>
    <cellStyle name="部门政府采购预算表08 __b-17-0" xfId="501"/>
    <cellStyle name="部门政府采购预算表08 __b-22-0" xfId="502"/>
    <cellStyle name="部门政府采购预算表08 __b-18-0" xfId="503"/>
    <cellStyle name="部门政府采购预算表08 __b-23-0" xfId="504"/>
    <cellStyle name="部门政府采购预算表08 __b-19-0" xfId="505"/>
    <cellStyle name="部门政府采购预算表08 __b-24-0" xfId="506"/>
    <cellStyle name="部门政府采购预算表08 __b-25-0" xfId="507"/>
    <cellStyle name="部门政府采购预算表08 __b-30-0" xfId="508"/>
    <cellStyle name="部门政府采购预算表08 __b-26-0" xfId="509"/>
    <cellStyle name="部门政府采购预算表08 __b-31-0" xfId="510"/>
    <cellStyle name="部门政府采购预算表08 __b-27-0" xfId="511"/>
    <cellStyle name="部门政府采购预算表08 __b-32-0" xfId="512"/>
    <cellStyle name="部门政府采购预算表08 __b-28-0" xfId="513"/>
    <cellStyle name="部门政府采购预算表08 __b-33-0" xfId="514"/>
    <cellStyle name="部门政府采购预算表08 __b-29-0" xfId="515"/>
    <cellStyle name="部门政府采购预算表08 __b-34-0" xfId="516"/>
    <cellStyle name="部门政府采购预算表08 __b-35-0" xfId="517"/>
    <cellStyle name="部门政府采购预算表08 __b-36-0" xfId="518"/>
    <cellStyle name="部门政府采购预算表08 __b-37-0" xfId="519"/>
    <cellStyle name="部门项目中期规划预算表13 __b-10-0" xfId="520"/>
    <cellStyle name="部门政府采购预算表08 __b-38-0" xfId="521"/>
    <cellStyle name="政府购买服务预算表09 __b-1-0" xfId="522"/>
    <cellStyle name="政府购买服务预算表09 __b-2-0" xfId="523"/>
    <cellStyle name="政府购买服务预算表09 __b-3-0" xfId="524"/>
    <cellStyle name="政府购买服务预算表09 __b-4-0" xfId="525"/>
    <cellStyle name="政府购买服务预算表09 __b-6-0" xfId="526"/>
    <cellStyle name="政府购买服务预算表09 __b-7-0" xfId="527"/>
    <cellStyle name="政府购买服务预算表09 __b-8-0" xfId="528"/>
    <cellStyle name="政府购买服务预算表09 __b-30-0" xfId="529"/>
    <cellStyle name="政府购买服务预算表09 __b-25-0" xfId="530"/>
    <cellStyle name="政府购买服务预算表09 __b-31-0" xfId="531"/>
    <cellStyle name="政府购买服务预算表09 __b-26-0" xfId="532"/>
    <cellStyle name="市对下转移支付绩效目标表10-2 __b-1-0" xfId="533"/>
    <cellStyle name="政府购买服务预算表09 __b-32-0" xfId="534"/>
    <cellStyle name="政府购买服务预算表09 __b-27-0" xfId="535"/>
    <cellStyle name="市对下转移支付绩效目标表10-2 __b-2-0" xfId="536"/>
    <cellStyle name="政府购买服务预算表09 __b-33-0" xfId="537"/>
    <cellStyle name="政府购买服务预算表09 __b-28-0" xfId="538"/>
    <cellStyle name="市对下转移支付绩效目标表10-2 __b-3-0" xfId="539"/>
    <cellStyle name="政府购买服务预算表09 __b-34-0" xfId="540"/>
    <cellStyle name="政府购买服务预算表09 __b-29-0" xfId="541"/>
    <cellStyle name="市对下转移支付绩效目标表10-2 __b-4-0" xfId="542"/>
    <cellStyle name="政府购买服务预算表09 __b-40-0" xfId="543"/>
    <cellStyle name="政府购买服务预算表09 __b-35-0" xfId="544"/>
    <cellStyle name="市对下转移支付绩效目标表10-2 __b-5-0" xfId="545"/>
    <cellStyle name="政府购买服务预算表09 __b-41-0" xfId="546"/>
    <cellStyle name="政府购买服务预算表09 __b-36-0" xfId="547"/>
    <cellStyle name="市对下转移支付绩效目标表10-2 __b-6-0" xfId="548"/>
    <cellStyle name="政府购买服务预算表09 __b-42-0" xfId="549"/>
    <cellStyle name="政府购买服务预算表09 __b-37-0" xfId="550"/>
    <cellStyle name="市对下转移支付绩效目标表10-2 __b-7-0" xfId="551"/>
    <cellStyle name="政府购买服务预算表09 __b-43-0" xfId="552"/>
    <cellStyle name="政府购买服务预算表09 __b-38-0" xfId="553"/>
    <cellStyle name="市对下转移支付绩效目标表10-2 __b-8-0" xfId="554"/>
    <cellStyle name="政府购买服务预算表09 __b-44-0" xfId="555"/>
    <cellStyle name="政府购买服务预算表09 __b-39-0" xfId="556"/>
    <cellStyle name="市对下转移支付绩效目标表10-2 __b-9-0" xfId="557"/>
    <cellStyle name="政府购买服务预算表09 __b-45-0" xfId="558"/>
    <cellStyle name="市对下转移支付预算表10-1 __b-1-0" xfId="559"/>
    <cellStyle name="市对下转移支付预算表10-1 __b-2-0" xfId="560"/>
    <cellStyle name="市对下转移支付预算表10-1 __b-3-0" xfId="561"/>
    <cellStyle name="市对下转移支付预算表10-1 __b-4-0" xfId="562"/>
    <cellStyle name="市对下转移支付预算表10-1 __b-5-0" xfId="563"/>
    <cellStyle name="市对下转移支付预算表10-1 __b-6-0" xfId="564"/>
    <cellStyle name="市对下转移支付预算表10-1 __b-7-0" xfId="565"/>
    <cellStyle name="市对下转移支付预算表10-1 __b-8-0" xfId="566"/>
    <cellStyle name="市对下转移支付预算表10-1 __b-9-0" xfId="567"/>
    <cellStyle name="市对下转移支付预算表10-1 __b-11-0" xfId="568"/>
    <cellStyle name="市对下转移支付预算表10-1 __b-12-0" xfId="569"/>
    <cellStyle name="市对下转移支付预算表10-1 __b-13-0" xfId="570"/>
    <cellStyle name="市对下转移支付预算表10-1 __b-14-0" xfId="571"/>
    <cellStyle name="市对下转移支付预算表10-1 __b-20-0" xfId="572"/>
    <cellStyle name="市对下转移支付预算表10-1 __b-15-0" xfId="573"/>
    <cellStyle name="市对下转移支付预算表10-1 __b-21-0" xfId="574"/>
    <cellStyle name="市对下转移支付预算表10-1 __b-16-0" xfId="575"/>
    <cellStyle name="市对下转移支付预算表10-1 __b-22-0" xfId="576"/>
    <cellStyle name="市对下转移支付预算表10-1 __b-17-0" xfId="577"/>
    <cellStyle name="市对下转移支付预算表10-1 __b-23-0" xfId="578"/>
    <cellStyle name="市对下转移支付预算表10-1 __b-18-0" xfId="579"/>
    <cellStyle name="市对下转移支付预算表10-1 __b-24-0" xfId="580"/>
    <cellStyle name="市对下转移支付预算表10-1 __b-19-0" xfId="581"/>
    <cellStyle name="市对下转移支付预算表10-1 __b-30-0" xfId="582"/>
    <cellStyle name="市对下转移支付预算表10-1 __b-25-0" xfId="583"/>
    <cellStyle name="市对下转移支付预算表10-1 __b-31-0" xfId="584"/>
    <cellStyle name="市对下转移支付预算表10-1 __b-26-0" xfId="585"/>
    <cellStyle name="市对下转移支付预算表10-1 __b-27-0" xfId="586"/>
    <cellStyle name="市对下转移支付预算表10-1 __b-28-0" xfId="587"/>
    <cellStyle name="市对下转移支付预算表10-1 __b-29-0" xfId="588"/>
    <cellStyle name="市对下转移支付绩效目标表10-2 __b-10-0" xfId="589"/>
    <cellStyle name="市对下转移支付绩效目标表10-2 __b-11-0" xfId="590"/>
    <cellStyle name="市对下转移支付绩效目标表10-2 __b-12-0" xfId="591"/>
    <cellStyle name="市对下转移支付绩效目标表10-2 __b-13-0" xfId="592"/>
    <cellStyle name="市对下转移支付绩效目标表10-2 __b-14-0" xfId="593"/>
    <cellStyle name="市对下转移支付绩效目标表10-2 __b-15-0" xfId="594"/>
    <cellStyle name="市对下转移支付绩效目标表10-2 __b-16-0" xfId="595"/>
    <cellStyle name="市对下转移支付绩效目标表10-2 __b-17-0" xfId="596"/>
    <cellStyle name="市对下转移支付绩效目标表10-2 __b-18-0" xfId="597"/>
    <cellStyle name="市对下转移支付绩效目标表10-2 __b-19-0" xfId="598"/>
    <cellStyle name="新增资产配置表11 __b-1-0" xfId="599"/>
    <cellStyle name="新增资产配置表11 __b-2-0" xfId="600"/>
    <cellStyle name="新增资产配置表11 __b-3-0" xfId="601"/>
    <cellStyle name="新增资产配置表11 __b-4-0" xfId="602"/>
    <cellStyle name="新增资产配置表11 __b-5-0" xfId="603"/>
    <cellStyle name="新增资产配置表11 __b-6-0" xfId="604"/>
    <cellStyle name="新增资产配置表11 __b-7-0" xfId="605"/>
    <cellStyle name="新增资产配置表11 __b-8-0" xfId="606"/>
    <cellStyle name="新增资产配置表11 __b-9-0" xfId="607"/>
    <cellStyle name="新增资产配置表11 __b-10-0" xfId="608"/>
    <cellStyle name="新增资产配置表11 __b-11-0" xfId="609"/>
    <cellStyle name="新增资产配置表11 __b-12-0" xfId="610"/>
    <cellStyle name="新增资产配置表11 __b-13-0" xfId="611"/>
    <cellStyle name="新增资产配置表11 __b-14-0" xfId="612"/>
    <cellStyle name="新增资产配置表11 __b-20-0" xfId="613"/>
    <cellStyle name="新增资产配置表11 __b-15-0" xfId="614"/>
    <cellStyle name="新增资产配置表11 __b-16-0" xfId="615"/>
    <cellStyle name="新增资产配置表11 __b-17-0" xfId="616"/>
    <cellStyle name="新增资产配置表11 __b-18-0" xfId="617"/>
    <cellStyle name="新增资产配置表11 __b-19-0" xfId="618"/>
    <cellStyle name="上级补助项目支出预算表12 __b-1-0" xfId="619"/>
    <cellStyle name="上级补助项目支出预算表12 __b-2-0" xfId="620"/>
    <cellStyle name="上级补助项目支出预算表12 __b-3-0" xfId="621"/>
    <cellStyle name="上级补助项目支出预算表12 __b-5-0" xfId="622"/>
    <cellStyle name="上级补助项目支出预算表12 __b-6-0" xfId="623"/>
    <cellStyle name="上级补助项目支出预算表12 __b-7-0" xfId="624"/>
    <cellStyle name="上级补助项目支出预算表12 __b-8-0" xfId="625"/>
    <cellStyle name="上级补助项目支出预算表12 __b-9-0" xfId="626"/>
    <cellStyle name="上级补助项目支出预算表12 __b-11-0" xfId="627"/>
    <cellStyle name="上级补助项目支出预算表12 __b-12-0" xfId="628"/>
    <cellStyle name="上级补助项目支出预算表12 __b-13-0" xfId="629"/>
    <cellStyle name="上级补助项目支出预算表12 __b-14-0" xfId="630"/>
    <cellStyle name="上级补助项目支出预算表12 __b-20-0" xfId="631"/>
    <cellStyle name="上级补助项目支出预算表12 __b-15-0" xfId="632"/>
    <cellStyle name="上级补助项目支出预算表12 __b-21-0" xfId="633"/>
    <cellStyle name="上级补助项目支出预算表12 __b-16-0" xfId="634"/>
    <cellStyle name="上级补助项目支出预算表12 __b-22-0" xfId="635"/>
    <cellStyle name="上级补助项目支出预算表12 __b-17-0" xfId="636"/>
    <cellStyle name="部门项目中期规划预算表13 __b-1-0" xfId="637"/>
    <cellStyle name="部门项目中期规划预算表13 __b-2-0" xfId="638"/>
    <cellStyle name="部门项目中期规划预算表13 __b-3-0" xfId="639"/>
    <cellStyle name="部门项目中期规划预算表13 __b-4-0" xfId="640"/>
    <cellStyle name="部门项目中期规划预算表13 __b-5-0" xfId="641"/>
    <cellStyle name="部门项目中期规划预算表13 __b-6-0" xfId="642"/>
    <cellStyle name="部门项目中期规划预算表13 __b-7-0" xfId="643"/>
    <cellStyle name="部门项目中期规划预算表13 __b-8-0" xfId="644"/>
    <cellStyle name="部门项目中期规划预算表13 __b-9-0" xfId="645"/>
    <cellStyle name="部门项目中期规划预算表13 __b-11-0" xfId="646"/>
    <cellStyle name="部门项目中期规划预算表13 __b-12-0" xfId="647"/>
    <cellStyle name="部门项目中期规划预算表13 __b-13-0" xfId="648"/>
    <cellStyle name="部门项目中期规划预算表13 __b-14-0" xfId="649"/>
    <cellStyle name="部门项目中期规划预算表13 __b-20-0" xfId="650"/>
    <cellStyle name="部门项目中期规划预算表13 __b-15-0" xfId="651"/>
    <cellStyle name="部门项目中期规划预算表13 __b-21-0" xfId="652"/>
    <cellStyle name="部门项目中期规划预算表13 __b-16-0" xfId="653"/>
    <cellStyle name="部门项目中期规划预算表13 __b-22-0" xfId="654"/>
    <cellStyle name="部门项目中期规划预算表13 __b-17-0" xfId="655"/>
    <cellStyle name="部门项目中期规划预算表13 __b-23-0" xfId="656"/>
    <cellStyle name="部门项目中期规划预算表13 __b-18-0" xfId="657"/>
    <cellStyle name="部门项目中期规划预算表13 __b-24-0" xfId="658"/>
    <cellStyle name="部门项目中期规划预算表13 __b-19-0" xfId="659"/>
    <cellStyle name="部门项目中期规划预算表13 __b-25-0" xfId="660"/>
    <cellStyle name="部门项目中期规划预算表13 __b-26-0" xfId="661"/>
    <cellStyle name="部门项目中期规划预算表13 __b-27-0" xfId="662"/>
    <cellStyle name="部门项目中期规划预算表13 __b-28-0" xfId="663"/>
    <cellStyle name="部门项目中期规划预算表13 __b-29-0" xfId="664"/>
    <cellStyle name="Normal" xfId="665"/>
    <cellStyle name="常规 5" xfId="6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9"/>
  <sheetViews>
    <sheetView showZeros="0" tabSelected="1" topLeftCell="A14" workbookViewId="0">
      <selection activeCell="A31" sqref="A31"/>
    </sheetView>
  </sheetViews>
  <sheetFormatPr defaultColWidth="8" defaultRowHeight="14.25" customHeight="1" outlineLevelCol="3"/>
  <cols>
    <col min="1" max="1" width="39.575" customWidth="1"/>
    <col min="2" max="2" width="43.1416666666667" customWidth="1"/>
    <col min="3" max="3" width="39.7083333333333" customWidth="1"/>
    <col min="4" max="4" width="42.7083333333333" customWidth="1"/>
  </cols>
  <sheetData>
    <row r="1" ht="13.5" customHeight="1" spans="4:4">
      <c r="D1" s="109" t="s">
        <v>0</v>
      </c>
    </row>
    <row r="2" ht="36" customHeight="1" spans="1:4">
      <c r="A2" s="129" t="s">
        <v>1</v>
      </c>
      <c r="B2" s="263"/>
      <c r="C2" s="263"/>
      <c r="D2" s="263"/>
    </row>
    <row r="3" ht="21" customHeight="1" spans="1:4">
      <c r="A3" s="264" t="str">
        <f>"单位名称："&amp;"罗平县妇幼保健计划生育服务中心"</f>
        <v>单位名称：罗平县妇幼保健计划生育服务中心</v>
      </c>
      <c r="B3" s="265"/>
      <c r="C3" s="265"/>
      <c r="D3" s="271" t="s">
        <v>2</v>
      </c>
    </row>
    <row r="4" ht="19.5" customHeight="1" spans="1:4">
      <c r="A4" s="266" t="s">
        <v>3</v>
      </c>
      <c r="B4" s="267"/>
      <c r="C4" s="266" t="s">
        <v>4</v>
      </c>
      <c r="D4" s="267"/>
    </row>
    <row r="5" ht="19.5" customHeight="1" spans="1:4">
      <c r="A5" s="268" t="s">
        <v>5</v>
      </c>
      <c r="B5" s="268" t="s">
        <v>6</v>
      </c>
      <c r="C5" s="268" t="s">
        <v>7</v>
      </c>
      <c r="D5" s="268" t="s">
        <v>6</v>
      </c>
    </row>
    <row r="6" ht="19.5" customHeight="1" spans="1:4">
      <c r="A6" s="269"/>
      <c r="B6" s="269"/>
      <c r="C6" s="269"/>
      <c r="D6" s="269"/>
    </row>
    <row r="7" ht="20.25" customHeight="1" spans="1:4">
      <c r="A7" s="13" t="s">
        <v>8</v>
      </c>
      <c r="B7" s="15">
        <v>1048.824574</v>
      </c>
      <c r="C7" s="270" t="str">
        <f>"一"&amp;"、"&amp;"一般公共服务支出"</f>
        <v>一、一般公共服务支出</v>
      </c>
      <c r="D7" s="15"/>
    </row>
    <row r="8" ht="20.25" customHeight="1" spans="1:4">
      <c r="A8" s="13" t="s">
        <v>9</v>
      </c>
      <c r="B8" s="15"/>
      <c r="C8" s="270" t="str">
        <f>"二"&amp;"、"&amp;"外交支出"</f>
        <v>二、外交支出</v>
      </c>
      <c r="D8" s="15"/>
    </row>
    <row r="9" ht="20.25" customHeight="1" spans="1:4">
      <c r="A9" s="13" t="s">
        <v>10</v>
      </c>
      <c r="B9" s="15"/>
      <c r="C9" s="270" t="str">
        <f>"三"&amp;"、"&amp;"国防支出"</f>
        <v>三、国防支出</v>
      </c>
      <c r="D9" s="15"/>
    </row>
    <row r="10" ht="20.25" customHeight="1" spans="1:4">
      <c r="A10" s="13" t="s">
        <v>11</v>
      </c>
      <c r="B10" s="15"/>
      <c r="C10" s="270" t="str">
        <f>"四"&amp;"、"&amp;"公共安全支出"</f>
        <v>四、公共安全支出</v>
      </c>
      <c r="D10" s="15"/>
    </row>
    <row r="11" ht="20.25" customHeight="1" spans="1:4">
      <c r="A11" s="13" t="s">
        <v>12</v>
      </c>
      <c r="B11" s="15">
        <v>163.4</v>
      </c>
      <c r="C11" s="270" t="str">
        <f>"五"&amp;"、"&amp;"教育支出"</f>
        <v>五、教育支出</v>
      </c>
      <c r="D11" s="15"/>
    </row>
    <row r="12" ht="20.25" customHeight="1" spans="1:4">
      <c r="A12" s="13" t="s">
        <v>13</v>
      </c>
      <c r="B12" s="15">
        <v>163.4</v>
      </c>
      <c r="C12" s="270" t="str">
        <f>"六"&amp;"、"&amp;"科学技术支出"</f>
        <v>六、科学技术支出</v>
      </c>
      <c r="D12" s="15"/>
    </row>
    <row r="13" ht="20.25" customHeight="1" spans="1:4">
      <c r="A13" s="13" t="s">
        <v>14</v>
      </c>
      <c r="B13" s="15"/>
      <c r="C13" s="270" t="str">
        <f>"七"&amp;"、"&amp;"文化旅游体育与传媒支出"</f>
        <v>七、文化旅游体育与传媒支出</v>
      </c>
      <c r="D13" s="15"/>
    </row>
    <row r="14" ht="20.25" customHeight="1" spans="1:4">
      <c r="A14" s="13" t="s">
        <v>15</v>
      </c>
      <c r="B14" s="15"/>
      <c r="C14" s="270" t="str">
        <f>"八"&amp;"、"&amp;"社会保障和就业支出"</f>
        <v>八、社会保障和就业支出</v>
      </c>
      <c r="D14" s="15">
        <v>230.968097</v>
      </c>
    </row>
    <row r="15" ht="20.25" customHeight="1" spans="1:4">
      <c r="A15" s="13" t="s">
        <v>16</v>
      </c>
      <c r="B15" s="15"/>
      <c r="C15" s="270" t="str">
        <f>"九"&amp;"、"&amp;"社会保险基金支出"</f>
        <v>九、社会保险基金支出</v>
      </c>
      <c r="D15" s="15"/>
    </row>
    <row r="16" ht="20.25" customHeight="1" spans="1:4">
      <c r="A16" s="13" t="s">
        <v>17</v>
      </c>
      <c r="B16" s="15"/>
      <c r="C16" s="270" t="str">
        <f>"十"&amp;"、"&amp;"卫生健康支出"</f>
        <v>十、卫生健康支出</v>
      </c>
      <c r="D16" s="15">
        <v>904.259936</v>
      </c>
    </row>
    <row r="17" ht="20.25" customHeight="1" spans="1:4">
      <c r="A17" s="13"/>
      <c r="B17" s="15"/>
      <c r="C17" s="270" t="str">
        <f>"十一"&amp;"、"&amp;"节能环保支出"</f>
        <v>十一、节能环保支出</v>
      </c>
      <c r="D17" s="15"/>
    </row>
    <row r="18" ht="20.25" customHeight="1" spans="1:4">
      <c r="A18" s="13"/>
      <c r="B18" s="13"/>
      <c r="C18" s="270" t="str">
        <f>"十二"&amp;"、"&amp;"城乡社区支出"</f>
        <v>十二、城乡社区支出</v>
      </c>
      <c r="D18" s="15"/>
    </row>
    <row r="19" ht="20.25" customHeight="1" spans="1:4">
      <c r="A19" s="13"/>
      <c r="B19" s="13"/>
      <c r="C19" s="270" t="str">
        <f>"十三"&amp;"、"&amp;"农林水支出"</f>
        <v>十三、农林水支出</v>
      </c>
      <c r="D19" s="15"/>
    </row>
    <row r="20" ht="20.25" customHeight="1" spans="1:4">
      <c r="A20" s="13"/>
      <c r="B20" s="13"/>
      <c r="C20" s="270" t="str">
        <f>"十四"&amp;"、"&amp;"交通运输支出"</f>
        <v>十四、交通运输支出</v>
      </c>
      <c r="D20" s="15"/>
    </row>
    <row r="21" ht="20.25" customHeight="1" spans="1:4">
      <c r="A21" s="13"/>
      <c r="B21" s="13"/>
      <c r="C21" s="270" t="str">
        <f>"十五"&amp;"、"&amp;"资源勘探工业信息等支出"</f>
        <v>十五、资源勘探工业信息等支出</v>
      </c>
      <c r="D21" s="15"/>
    </row>
    <row r="22" ht="20.25" customHeight="1" spans="1:4">
      <c r="A22" s="13"/>
      <c r="B22" s="13"/>
      <c r="C22" s="270" t="str">
        <f>"十六"&amp;"、"&amp;"商业服务业等支出"</f>
        <v>十六、商业服务业等支出</v>
      </c>
      <c r="D22" s="15"/>
    </row>
    <row r="23" ht="20.25" customHeight="1" spans="1:4">
      <c r="A23" s="13"/>
      <c r="B23" s="13"/>
      <c r="C23" s="270" t="str">
        <f>"十七"&amp;"、"&amp;"金融支出"</f>
        <v>十七、金融支出</v>
      </c>
      <c r="D23" s="15"/>
    </row>
    <row r="24" ht="20.25" customHeight="1" spans="1:4">
      <c r="A24" s="13"/>
      <c r="B24" s="13"/>
      <c r="C24" s="270" t="str">
        <f>"十八"&amp;"、"&amp;"援助其他地区支出"</f>
        <v>十八、援助其他地区支出</v>
      </c>
      <c r="D24" s="15"/>
    </row>
    <row r="25" ht="20.25" customHeight="1" spans="1:4">
      <c r="A25" s="13"/>
      <c r="B25" s="13"/>
      <c r="C25" s="270" t="str">
        <f>"十九"&amp;"、"&amp;"自然资源海洋气象等支出"</f>
        <v>十九、自然资源海洋气象等支出</v>
      </c>
      <c r="D25" s="15"/>
    </row>
    <row r="26" ht="20.25" customHeight="1" spans="1:4">
      <c r="A26" s="13"/>
      <c r="B26" s="13"/>
      <c r="C26" s="270" t="str">
        <f>"二十"&amp;"、"&amp;"住房保障支出"</f>
        <v>二十、住房保障支出</v>
      </c>
      <c r="D26" s="15">
        <v>76.996541</v>
      </c>
    </row>
    <row r="27" ht="20.25" customHeight="1" spans="1:4">
      <c r="A27" s="13"/>
      <c r="B27" s="13"/>
      <c r="C27" s="270" t="str">
        <f>"二十一"&amp;"、"&amp;"粮油物资储备支出"</f>
        <v>二十一、粮油物资储备支出</v>
      </c>
      <c r="D27" s="15"/>
    </row>
    <row r="28" ht="20.25" customHeight="1" spans="1:4">
      <c r="A28" s="13"/>
      <c r="B28" s="13"/>
      <c r="C28" s="270" t="str">
        <f>"二十二"&amp;"、"&amp;"国有资本经营预算支出"</f>
        <v>二十二、国有资本经营预算支出</v>
      </c>
      <c r="D28" s="15"/>
    </row>
    <row r="29" ht="20.25" customHeight="1" spans="1:4">
      <c r="A29" s="13"/>
      <c r="B29" s="13"/>
      <c r="C29" s="270" t="str">
        <f>"二十三"&amp;"、"&amp;"灾害防治及应急管理支出"</f>
        <v>二十三、灾害防治及应急管理支出</v>
      </c>
      <c r="D29" s="15"/>
    </row>
    <row r="30" ht="20.25" customHeight="1" spans="1:4">
      <c r="A30" s="13"/>
      <c r="B30" s="13"/>
      <c r="C30" s="270" t="str">
        <f>"二十四"&amp;"、"&amp;"预备费"</f>
        <v>二十四、预备费</v>
      </c>
      <c r="D30" s="15"/>
    </row>
    <row r="31" ht="20.25" customHeight="1" spans="1:4">
      <c r="A31" s="13"/>
      <c r="B31" s="13"/>
      <c r="C31" s="270" t="str">
        <f>"二十五"&amp;"、"&amp;"其他支出"</f>
        <v>二十五、其他支出</v>
      </c>
      <c r="D31" s="15"/>
    </row>
    <row r="32" ht="20.25" customHeight="1" spans="1:4">
      <c r="A32" s="13"/>
      <c r="B32" s="13"/>
      <c r="C32" s="270" t="str">
        <f>"二十六"&amp;"、"&amp;"转移性支出"</f>
        <v>二十六、转移性支出</v>
      </c>
      <c r="D32" s="15"/>
    </row>
    <row r="33" ht="20.25" customHeight="1" spans="1:4">
      <c r="A33" s="13"/>
      <c r="B33" s="13"/>
      <c r="C33" s="270" t="str">
        <f>"二十七"&amp;"、"&amp;"债务还本支出"</f>
        <v>二十七、债务还本支出</v>
      </c>
      <c r="D33" s="15"/>
    </row>
    <row r="34" ht="20.25" customHeight="1" spans="1:4">
      <c r="A34" s="13"/>
      <c r="B34" s="13"/>
      <c r="C34" s="270" t="str">
        <f>"二十八"&amp;"、"&amp;"债务付息支出"</f>
        <v>二十八、债务付息支出</v>
      </c>
      <c r="D34" s="15"/>
    </row>
    <row r="35" ht="20.25" customHeight="1" spans="1:4">
      <c r="A35" s="13"/>
      <c r="B35" s="13"/>
      <c r="C35" s="270" t="str">
        <f>"二十九"&amp;"、"&amp;"债务发行费用支出"</f>
        <v>二十九、债务发行费用支出</v>
      </c>
      <c r="D35" s="15"/>
    </row>
    <row r="36" ht="20.25" customHeight="1" spans="1:4">
      <c r="A36" s="13"/>
      <c r="B36" s="13"/>
      <c r="C36" s="270" t="str">
        <f>"三十"&amp;"、"&amp;"抗疫特别国债安排的支出"</f>
        <v>三十、抗疫特别国债安排的支出</v>
      </c>
      <c r="D36" s="15"/>
    </row>
    <row r="37" ht="20.25" customHeight="1" spans="1:4">
      <c r="A37" s="214" t="s">
        <v>18</v>
      </c>
      <c r="B37" s="15">
        <v>1212.224574</v>
      </c>
      <c r="C37" s="214" t="s">
        <v>19</v>
      </c>
      <c r="D37" s="15">
        <v>1212.224574</v>
      </c>
    </row>
    <row r="38" ht="20.25" customHeight="1" spans="1:4">
      <c r="A38" s="13" t="s">
        <v>20</v>
      </c>
      <c r="B38" s="15"/>
      <c r="C38" s="13" t="s">
        <v>21</v>
      </c>
      <c r="D38" s="15"/>
    </row>
    <row r="39" ht="20.25" customHeight="1" spans="1:4">
      <c r="A39" s="214" t="s">
        <v>22</v>
      </c>
      <c r="B39" s="15">
        <v>1212.224574</v>
      </c>
      <c r="C39" s="214" t="s">
        <v>23</v>
      </c>
      <c r="D39" s="15">
        <v>1212.224574</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9" fitToWidth="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D25" sqref="D25"/>
    </sheetView>
  </sheetViews>
  <sheetFormatPr defaultColWidth="9.14166666666667" defaultRowHeight="12" customHeight="1"/>
  <cols>
    <col min="1" max="1" width="30.025" customWidth="1"/>
    <col min="2" max="2" width="29" customWidth="1"/>
    <col min="3" max="3" width="23.85" customWidth="1"/>
    <col min="4" max="4" width="20.575" customWidth="1"/>
    <col min="5" max="5" width="20.1416666666667" customWidth="1"/>
    <col min="6" max="6" width="19.85" customWidth="1"/>
    <col min="7" max="7" width="9.85" customWidth="1"/>
    <col min="8" max="8" width="19" customWidth="1"/>
    <col min="9" max="9" width="12.575" customWidth="1"/>
    <col min="10" max="10" width="12.2833333333333" customWidth="1"/>
    <col min="11" max="11" width="15.7083333333333" customWidth="1"/>
  </cols>
  <sheetData>
    <row r="1" customHeight="1" spans="11:11">
      <c r="K1" s="56" t="s">
        <v>265</v>
      </c>
    </row>
    <row r="2" ht="28.5" customHeight="1" spans="2:11">
      <c r="B2" s="52" t="s">
        <v>266</v>
      </c>
      <c r="C2" s="3"/>
      <c r="D2" s="3"/>
      <c r="E2" s="3"/>
      <c r="F2" s="3"/>
      <c r="G2" s="53"/>
      <c r="H2" s="3"/>
      <c r="I2" s="53"/>
      <c r="J2" s="53"/>
      <c r="K2" s="3"/>
    </row>
    <row r="3" ht="17.25" customHeight="1" spans="1:2">
      <c r="A3" t="str">
        <f>"单位名称："&amp;"罗平县妇幼保健计划生育服务中心"</f>
        <v>单位名称：罗平县妇幼保健计划生育服务中心</v>
      </c>
      <c r="B3" s="4"/>
    </row>
    <row r="4" ht="44.25" customHeight="1" spans="1:11">
      <c r="A4" s="139" t="s">
        <v>201</v>
      </c>
      <c r="B4" s="47" t="s">
        <v>267</v>
      </c>
      <c r="C4" s="47" t="s">
        <v>268</v>
      </c>
      <c r="D4" s="47" t="s">
        <v>269</v>
      </c>
      <c r="E4" s="47" t="s">
        <v>270</v>
      </c>
      <c r="F4" s="47" t="s">
        <v>271</v>
      </c>
      <c r="G4" s="54" t="s">
        <v>272</v>
      </c>
      <c r="H4" s="47" t="s">
        <v>273</v>
      </c>
      <c r="I4" s="54" t="s">
        <v>274</v>
      </c>
      <c r="J4" s="54" t="s">
        <v>275</v>
      </c>
      <c r="K4" s="47" t="s">
        <v>276</v>
      </c>
    </row>
    <row r="5" ht="18.75" customHeight="1" spans="1:11">
      <c r="A5" s="140">
        <v>1</v>
      </c>
      <c r="B5" s="141">
        <v>2</v>
      </c>
      <c r="C5" s="141">
        <v>3</v>
      </c>
      <c r="D5" s="141">
        <v>4</v>
      </c>
      <c r="E5" s="141">
        <v>5</v>
      </c>
      <c r="F5" s="141">
        <v>6</v>
      </c>
      <c r="G5" s="142">
        <v>7</v>
      </c>
      <c r="H5" s="141">
        <v>8</v>
      </c>
      <c r="I5" s="142">
        <v>9</v>
      </c>
      <c r="J5" s="142">
        <v>10</v>
      </c>
      <c r="K5" s="141">
        <v>11</v>
      </c>
    </row>
    <row r="6" ht="21.75" customHeight="1" spans="1:11">
      <c r="A6" s="14"/>
      <c r="B6" s="13" t="s">
        <v>43</v>
      </c>
      <c r="C6" s="14"/>
      <c r="D6" s="14"/>
      <c r="E6" s="14"/>
      <c r="F6" s="14"/>
      <c r="G6" s="14"/>
      <c r="H6" s="14"/>
      <c r="I6" s="14"/>
      <c r="J6" s="14"/>
      <c r="K6" s="14"/>
    </row>
    <row r="7" ht="19.5" customHeight="1" spans="1:11">
      <c r="A7" s="143" t="s">
        <v>261</v>
      </c>
      <c r="B7" s="13" t="s">
        <v>260</v>
      </c>
      <c r="C7" s="13" t="s">
        <v>277</v>
      </c>
      <c r="D7" s="13" t="s">
        <v>278</v>
      </c>
      <c r="E7" s="13" t="s">
        <v>279</v>
      </c>
      <c r="F7" s="13" t="s">
        <v>280</v>
      </c>
      <c r="G7" s="13" t="s">
        <v>281</v>
      </c>
      <c r="H7" s="13" t="s">
        <v>282</v>
      </c>
      <c r="I7" s="13" t="s">
        <v>283</v>
      </c>
      <c r="J7" s="13" t="s">
        <v>284</v>
      </c>
      <c r="K7" s="13" t="s">
        <v>282</v>
      </c>
    </row>
    <row r="8" ht="19.5" customHeight="1" spans="1:11">
      <c r="A8" s="143" t="s">
        <v>261</v>
      </c>
      <c r="B8" s="13" t="s">
        <v>260</v>
      </c>
      <c r="C8" s="13" t="s">
        <v>277</v>
      </c>
      <c r="D8" s="13" t="s">
        <v>285</v>
      </c>
      <c r="E8" s="13" t="s">
        <v>286</v>
      </c>
      <c r="F8" s="13" t="s">
        <v>282</v>
      </c>
      <c r="G8" s="13" t="s">
        <v>281</v>
      </c>
      <c r="H8" s="13" t="s">
        <v>282</v>
      </c>
      <c r="I8" s="13" t="s">
        <v>283</v>
      </c>
      <c r="J8" s="13" t="s">
        <v>287</v>
      </c>
      <c r="K8" s="13" t="s">
        <v>282</v>
      </c>
    </row>
    <row r="9" ht="19.5" customHeight="1" spans="1:11">
      <c r="A9" s="143" t="s">
        <v>261</v>
      </c>
      <c r="B9" s="13" t="s">
        <v>260</v>
      </c>
      <c r="C9" s="13" t="s">
        <v>277</v>
      </c>
      <c r="D9" s="13" t="s">
        <v>288</v>
      </c>
      <c r="E9" s="13" t="s">
        <v>289</v>
      </c>
      <c r="F9" s="13" t="s">
        <v>290</v>
      </c>
      <c r="G9" s="13" t="s">
        <v>291</v>
      </c>
      <c r="H9" s="13" t="s">
        <v>292</v>
      </c>
      <c r="I9" s="13" t="s">
        <v>293</v>
      </c>
      <c r="J9" s="13" t="s">
        <v>284</v>
      </c>
      <c r="K9" s="13" t="s">
        <v>294</v>
      </c>
    </row>
    <row r="10" ht="19.5" customHeight="1" spans="1:11">
      <c r="A10" s="143" t="s">
        <v>258</v>
      </c>
      <c r="B10" s="13" t="s">
        <v>256</v>
      </c>
      <c r="C10" s="13" t="s">
        <v>174</v>
      </c>
      <c r="D10" s="13" t="s">
        <v>278</v>
      </c>
      <c r="E10" s="13" t="s">
        <v>279</v>
      </c>
      <c r="F10" s="13" t="s">
        <v>295</v>
      </c>
      <c r="G10" s="13" t="s">
        <v>281</v>
      </c>
      <c r="H10" s="13" t="s">
        <v>296</v>
      </c>
      <c r="I10" s="13" t="s">
        <v>283</v>
      </c>
      <c r="J10" s="13" t="s">
        <v>287</v>
      </c>
      <c r="K10" s="13" t="s">
        <v>296</v>
      </c>
    </row>
    <row r="11" ht="19.5" customHeight="1" spans="1:11">
      <c r="A11" s="143" t="s">
        <v>258</v>
      </c>
      <c r="B11" s="13" t="s">
        <v>256</v>
      </c>
      <c r="C11" s="13" t="s">
        <v>174</v>
      </c>
      <c r="D11" s="13" t="s">
        <v>285</v>
      </c>
      <c r="E11" s="13" t="s">
        <v>297</v>
      </c>
      <c r="F11" s="13" t="s">
        <v>298</v>
      </c>
      <c r="G11" s="13" t="s">
        <v>281</v>
      </c>
      <c r="H11" s="13" t="s">
        <v>299</v>
      </c>
      <c r="I11" s="13" t="s">
        <v>283</v>
      </c>
      <c r="J11" s="13" t="s">
        <v>287</v>
      </c>
      <c r="K11" s="13" t="s">
        <v>299</v>
      </c>
    </row>
    <row r="12" ht="19.5" customHeight="1" spans="1:11">
      <c r="A12" s="143" t="s">
        <v>258</v>
      </c>
      <c r="B12" s="13" t="s">
        <v>256</v>
      </c>
      <c r="C12" s="13" t="s">
        <v>174</v>
      </c>
      <c r="D12" s="13" t="s">
        <v>288</v>
      </c>
      <c r="E12" s="13" t="s">
        <v>289</v>
      </c>
      <c r="F12" s="13" t="s">
        <v>300</v>
      </c>
      <c r="G12" s="13" t="s">
        <v>281</v>
      </c>
      <c r="H12" s="13" t="s">
        <v>299</v>
      </c>
      <c r="I12" s="13" t="s">
        <v>283</v>
      </c>
      <c r="J12" s="13" t="s">
        <v>287</v>
      </c>
      <c r="K12" s="13" t="s">
        <v>299</v>
      </c>
    </row>
  </sheetData>
  <mergeCells count="7">
    <mergeCell ref="B2:K2"/>
    <mergeCell ref="A7:A9"/>
    <mergeCell ref="A10:A12"/>
    <mergeCell ref="B7:B9"/>
    <mergeCell ref="B10:B12"/>
    <mergeCell ref="C7:C9"/>
    <mergeCell ref="C10:C12"/>
  </mergeCells>
  <pageMargins left="0.75" right="0.75" top="1" bottom="1" header="0.511805555555556" footer="0.511805555555556"/>
  <pageSetup paperSize="9" fitToWidth="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selection activeCell="C25" sqref="C25"/>
    </sheetView>
  </sheetViews>
  <sheetFormatPr defaultColWidth="9.14166666666667" defaultRowHeight="12" customHeight="1" outlineLevelRow="7"/>
  <cols>
    <col min="1" max="1" width="38.025" customWidth="1"/>
    <col min="2" max="2" width="22.7083333333333" customWidth="1"/>
    <col min="3" max="3" width="17.575" customWidth="1"/>
    <col min="4" max="7" width="23.575" customWidth="1"/>
    <col min="8" max="8" width="21.85" customWidth="1"/>
    <col min="9" max="11" width="23.575" customWidth="1"/>
  </cols>
  <sheetData>
    <row r="1" ht="17.25" customHeight="1" spans="11:11">
      <c r="K1" s="71" t="s">
        <v>301</v>
      </c>
    </row>
    <row r="2" ht="28.5" customHeight="1" spans="2:11">
      <c r="B2" s="129" t="s">
        <v>302</v>
      </c>
      <c r="C2" s="21"/>
      <c r="D2" s="21"/>
      <c r="E2" s="21"/>
      <c r="F2" s="21"/>
      <c r="G2" s="76"/>
      <c r="H2" s="21"/>
      <c r="I2" s="76"/>
      <c r="J2" s="76"/>
      <c r="K2" s="21"/>
    </row>
    <row r="3" ht="17.25" customHeight="1" spans="1:2">
      <c r="A3" t="str">
        <f>"单位名称："&amp;"罗平县妇幼保健计划生育服务中心"</f>
        <v>单位名称：罗平县妇幼保健计划生育服务中心</v>
      </c>
      <c r="B3" s="130"/>
    </row>
    <row r="4" ht="44.25" customHeight="1" spans="1:11">
      <c r="A4" s="131" t="s">
        <v>201</v>
      </c>
      <c r="B4" s="47" t="s">
        <v>267</v>
      </c>
      <c r="C4" s="47" t="s">
        <v>268</v>
      </c>
      <c r="D4" s="47" t="s">
        <v>269</v>
      </c>
      <c r="E4" s="47" t="s">
        <v>270</v>
      </c>
      <c r="F4" s="47" t="s">
        <v>271</v>
      </c>
      <c r="G4" s="54" t="s">
        <v>272</v>
      </c>
      <c r="H4" s="47" t="s">
        <v>273</v>
      </c>
      <c r="I4" s="54" t="s">
        <v>274</v>
      </c>
      <c r="J4" s="54" t="s">
        <v>275</v>
      </c>
      <c r="K4" s="47" t="s">
        <v>276</v>
      </c>
    </row>
    <row r="5" ht="14.25" customHeight="1" spans="1:11">
      <c r="A5" s="132">
        <v>1</v>
      </c>
      <c r="B5" s="133">
        <v>2</v>
      </c>
      <c r="C5" s="134">
        <v>3</v>
      </c>
      <c r="D5" s="135">
        <v>4</v>
      </c>
      <c r="E5" s="135">
        <v>5</v>
      </c>
      <c r="F5" s="135">
        <v>6</v>
      </c>
      <c r="G5" s="135">
        <v>7</v>
      </c>
      <c r="H5" s="134">
        <v>8</v>
      </c>
      <c r="I5" s="135">
        <v>8</v>
      </c>
      <c r="J5" s="134">
        <v>10</v>
      </c>
      <c r="K5" s="134">
        <v>11</v>
      </c>
    </row>
    <row r="6" ht="42" customHeight="1" spans="1:11">
      <c r="A6" s="14"/>
      <c r="B6" s="13"/>
      <c r="C6" s="136"/>
      <c r="D6" s="136"/>
      <c r="E6" s="136"/>
      <c r="F6" s="137"/>
      <c r="G6" s="138"/>
      <c r="H6" s="137"/>
      <c r="I6" s="138"/>
      <c r="J6" s="138"/>
      <c r="K6" s="137"/>
    </row>
    <row r="7" ht="51.75" customHeight="1" spans="1:11">
      <c r="A7" s="132"/>
      <c r="B7" s="13"/>
      <c r="C7" s="13"/>
      <c r="D7" s="13"/>
      <c r="E7" s="13"/>
      <c r="F7" s="13"/>
      <c r="G7" s="13"/>
      <c r="H7" s="13"/>
      <c r="I7" s="13"/>
      <c r="J7" s="13"/>
      <c r="K7" s="33"/>
    </row>
    <row r="8" customHeight="1" spans="1:1">
      <c r="A8" s="51" t="s">
        <v>303</v>
      </c>
    </row>
  </sheetData>
  <mergeCells count="1">
    <mergeCell ref="B2:K2"/>
  </mergeCells>
  <pageMargins left="0.75" right="0.75" top="1" bottom="1" header="0.511805555555556" footer="0.511805555555556"/>
  <pageSetup paperSize="9" fitToWidth="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8" sqref="C28"/>
    </sheetView>
  </sheetViews>
  <sheetFormatPr defaultColWidth="9.14166666666667" defaultRowHeight="14.25" customHeight="1" outlineLevelCol="5"/>
  <cols>
    <col min="1" max="1" width="26.85" customWidth="1"/>
    <col min="2" max="2" width="34.2833333333333" customWidth="1"/>
    <col min="3" max="3" width="30.425" customWidth="1"/>
    <col min="4" max="4" width="28.7083333333333" customWidth="1"/>
    <col min="5" max="6" width="26.85" customWidth="1"/>
  </cols>
  <sheetData>
    <row r="1" ht="12" customHeight="1" spans="1:6">
      <c r="A1" s="106">
        <v>1</v>
      </c>
      <c r="B1" s="107">
        <v>0</v>
      </c>
      <c r="C1" s="106">
        <v>1</v>
      </c>
      <c r="D1" s="123"/>
      <c r="E1" s="123"/>
      <c r="F1" s="105" t="s">
        <v>304</v>
      </c>
    </row>
    <row r="2" ht="26.25" customHeight="1" spans="1:6">
      <c r="A2" s="110" t="s">
        <v>305</v>
      </c>
      <c r="B2" s="110" t="s">
        <v>305</v>
      </c>
      <c r="C2" s="111"/>
      <c r="D2" s="124"/>
      <c r="E2" s="124"/>
      <c r="F2" s="124"/>
    </row>
    <row r="3" ht="13.5" customHeight="1" spans="1:6">
      <c r="A3" s="4" t="str">
        <f>"单位名称："&amp;"罗平县妇幼保健计划生育服务中心"</f>
        <v>单位名称：罗平县妇幼保健计划生育服务中心</v>
      </c>
      <c r="B3" s="4" t="s">
        <v>306</v>
      </c>
      <c r="C3" s="106"/>
      <c r="D3" s="123"/>
      <c r="E3" s="123"/>
      <c r="F3" s="274" t="s">
        <v>2</v>
      </c>
    </row>
    <row r="4" ht="19.5" customHeight="1" spans="1:6">
      <c r="A4" s="70" t="s">
        <v>307</v>
      </c>
      <c r="B4" s="125" t="s">
        <v>46</v>
      </c>
      <c r="C4" s="70" t="s">
        <v>47</v>
      </c>
      <c r="D4" s="10" t="s">
        <v>308</v>
      </c>
      <c r="E4" s="10"/>
      <c r="F4" s="10"/>
    </row>
    <row r="5" ht="18.75" customHeight="1" spans="1:6">
      <c r="A5" s="70"/>
      <c r="B5" s="126"/>
      <c r="C5" s="70"/>
      <c r="D5" s="10" t="s">
        <v>29</v>
      </c>
      <c r="E5" s="10" t="s">
        <v>48</v>
      </c>
      <c r="F5" s="10" t="s">
        <v>49</v>
      </c>
    </row>
    <row r="6" ht="23.25" customHeight="1" spans="1:6">
      <c r="A6" s="54">
        <v>1</v>
      </c>
      <c r="B6" s="118" t="s">
        <v>103</v>
      </c>
      <c r="C6" s="54">
        <v>3</v>
      </c>
      <c r="D6" s="67">
        <v>4</v>
      </c>
      <c r="E6" s="67">
        <v>5</v>
      </c>
      <c r="F6" s="67">
        <v>6</v>
      </c>
    </row>
    <row r="7" ht="23.25" customHeight="1" spans="1:6">
      <c r="A7" s="13"/>
      <c r="B7" s="14"/>
      <c r="C7" s="14"/>
      <c r="D7" s="15"/>
      <c r="E7" s="15"/>
      <c r="F7" s="15"/>
    </row>
    <row r="8" ht="24" customHeight="1" spans="1:6">
      <c r="A8" s="14"/>
      <c r="B8" s="13"/>
      <c r="C8" s="13"/>
      <c r="D8" s="15"/>
      <c r="E8" s="15"/>
      <c r="F8" s="15"/>
    </row>
    <row r="9" ht="18.75" customHeight="1" spans="1:6">
      <c r="A9" s="127" t="s">
        <v>85</v>
      </c>
      <c r="B9" s="127" t="s">
        <v>85</v>
      </c>
      <c r="C9" s="128" t="s">
        <v>85</v>
      </c>
      <c r="D9" s="15"/>
      <c r="E9" s="15"/>
      <c r="F9" s="15"/>
    </row>
    <row r="10" customHeight="1" spans="1:6">
      <c r="A10" s="19" t="s">
        <v>309</v>
      </c>
      <c r="B10" s="19"/>
      <c r="C10" s="19"/>
      <c r="D10" s="19"/>
      <c r="E10" s="19"/>
      <c r="F10" s="19"/>
    </row>
  </sheetData>
  <mergeCells count="8">
    <mergeCell ref="A2:F2"/>
    <mergeCell ref="A3:C3"/>
    <mergeCell ref="D4:F4"/>
    <mergeCell ref="A9:C9"/>
    <mergeCell ref="A10:F10"/>
    <mergeCell ref="A4:A5"/>
    <mergeCell ref="B4:B5"/>
    <mergeCell ref="C4:C5"/>
  </mergeCells>
  <pageMargins left="0.75" right="0.75" top="1" bottom="1" header="0.511805555555556" footer="0.511805555555556"/>
  <pageSetup paperSize="9" fitToWidth="0"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2" sqref="D22"/>
    </sheetView>
  </sheetViews>
  <sheetFormatPr defaultColWidth="9.14166666666667" defaultRowHeight="14.25" customHeight="1" outlineLevelCol="5"/>
  <cols>
    <col min="1" max="1" width="23.575" customWidth="1"/>
    <col min="2" max="2" width="30.425" customWidth="1"/>
    <col min="3" max="3" width="26.1416666666667" customWidth="1"/>
    <col min="4" max="4" width="25.2833333333333" customWidth="1"/>
    <col min="5" max="6" width="23.575" customWidth="1"/>
  </cols>
  <sheetData>
    <row r="1" ht="12" customHeight="1" spans="1:6">
      <c r="A1" s="106">
        <v>1</v>
      </c>
      <c r="B1" s="107">
        <v>0</v>
      </c>
      <c r="C1" s="106">
        <v>1</v>
      </c>
      <c r="D1" s="108"/>
      <c r="E1" s="108"/>
      <c r="F1" s="109" t="s">
        <v>304</v>
      </c>
    </row>
    <row r="2" ht="26.25" customHeight="1" spans="1:6">
      <c r="A2" s="110" t="s">
        <v>310</v>
      </c>
      <c r="B2" s="110" t="s">
        <v>305</v>
      </c>
      <c r="C2" s="111"/>
      <c r="D2" s="112"/>
      <c r="E2" s="112"/>
      <c r="F2" s="112"/>
    </row>
    <row r="3" ht="13.5" customHeight="1" spans="1:6">
      <c r="A3" s="4" t="str">
        <f>"单位名称："&amp;"罗平县妇幼保健计划生育服务中心"</f>
        <v>单位名称：罗平县妇幼保健计划生育服务中心</v>
      </c>
      <c r="B3" s="113" t="s">
        <v>306</v>
      </c>
      <c r="C3" s="106"/>
      <c r="D3" s="108"/>
      <c r="E3" s="108"/>
      <c r="F3" s="274" t="s">
        <v>2</v>
      </c>
    </row>
    <row r="4" ht="19.5" customHeight="1" spans="1:6">
      <c r="A4" s="114" t="s">
        <v>307</v>
      </c>
      <c r="B4" s="115" t="s">
        <v>46</v>
      </c>
      <c r="C4" s="114" t="s">
        <v>47</v>
      </c>
      <c r="D4" s="38" t="s">
        <v>311</v>
      </c>
      <c r="E4" s="39"/>
      <c r="F4" s="40"/>
    </row>
    <row r="5" ht="18.75" customHeight="1" spans="1:6">
      <c r="A5" s="116"/>
      <c r="B5" s="117"/>
      <c r="C5" s="116"/>
      <c r="D5" s="26" t="s">
        <v>29</v>
      </c>
      <c r="E5" s="38" t="s">
        <v>48</v>
      </c>
      <c r="F5" s="26" t="s">
        <v>49</v>
      </c>
    </row>
    <row r="6" ht="18.75" customHeight="1" spans="1:6">
      <c r="A6" s="54">
        <v>1</v>
      </c>
      <c r="B6" s="118" t="s">
        <v>103</v>
      </c>
      <c r="C6" s="54">
        <v>3</v>
      </c>
      <c r="D6" s="67">
        <v>4</v>
      </c>
      <c r="E6" s="67">
        <v>5</v>
      </c>
      <c r="F6" s="67">
        <v>6</v>
      </c>
    </row>
    <row r="7" ht="21" customHeight="1" spans="1:6">
      <c r="A7" s="13"/>
      <c r="B7" s="119"/>
      <c r="C7" s="119"/>
      <c r="D7" s="15"/>
      <c r="E7" s="15"/>
      <c r="F7" s="15"/>
    </row>
    <row r="8" ht="21" customHeight="1" spans="1:6">
      <c r="A8" s="119"/>
      <c r="B8" s="13"/>
      <c r="C8" s="13"/>
      <c r="D8" s="15"/>
      <c r="E8" s="15"/>
      <c r="F8" s="15"/>
    </row>
    <row r="9" ht="18.75" customHeight="1" spans="1:6">
      <c r="A9" s="120" t="s">
        <v>85</v>
      </c>
      <c r="B9" s="120" t="s">
        <v>85</v>
      </c>
      <c r="C9" s="121" t="s">
        <v>85</v>
      </c>
      <c r="D9" s="15"/>
      <c r="E9" s="15"/>
      <c r="F9" s="15"/>
    </row>
    <row r="10" customHeight="1" spans="1:1">
      <c r="A10" s="122" t="s">
        <v>312</v>
      </c>
    </row>
  </sheetData>
  <mergeCells count="7">
    <mergeCell ref="A2:F2"/>
    <mergeCell ref="A3:C3"/>
    <mergeCell ref="D4:F4"/>
    <mergeCell ref="A9:C9"/>
    <mergeCell ref="A4:A5"/>
    <mergeCell ref="B4:B5"/>
    <mergeCell ref="C4:C5"/>
  </mergeCells>
  <pageMargins left="0.75" right="0.75" top="1" bottom="1" header="0.511805555555556" footer="0.511805555555556"/>
  <pageSetup paperSize="9" fitToWidth="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D21" sqref="D21"/>
    </sheetView>
  </sheetViews>
  <sheetFormatPr defaultColWidth="9.14166666666667" defaultRowHeight="14.25" customHeight="1"/>
  <cols>
    <col min="1" max="2" width="23.575" customWidth="1"/>
    <col min="3" max="3" width="27" customWidth="1"/>
    <col min="4" max="5" width="23.575" customWidth="1"/>
    <col min="6" max="6" width="33.85" customWidth="1"/>
    <col min="7" max="8" width="20.1416666666667" customWidth="1"/>
    <col min="9" max="9" width="25.2833333333333" customWidth="1"/>
    <col min="10" max="12" width="27" customWidth="1"/>
    <col min="13" max="13" width="23.575" customWidth="1"/>
    <col min="14" max="14" width="30.425" customWidth="1"/>
    <col min="15" max="15" width="27" customWidth="1"/>
    <col min="16" max="16" width="30.425" customWidth="1"/>
    <col min="17" max="17" width="23.575" customWidth="1"/>
  </cols>
  <sheetData>
    <row r="1" ht="13.5" customHeight="1" spans="15:17">
      <c r="O1" s="71"/>
      <c r="P1" s="71"/>
      <c r="Q1" s="41" t="s">
        <v>313</v>
      </c>
    </row>
    <row r="2" ht="27.75" customHeight="1" spans="1:17">
      <c r="A2" s="42" t="s">
        <v>314</v>
      </c>
      <c r="B2" s="21"/>
      <c r="C2" s="21"/>
      <c r="D2" s="21"/>
      <c r="E2" s="21"/>
      <c r="F2" s="21"/>
      <c r="G2" s="21"/>
      <c r="H2" s="21"/>
      <c r="I2" s="21"/>
      <c r="J2" s="21"/>
      <c r="K2" s="76"/>
      <c r="L2" s="21"/>
      <c r="M2" s="21"/>
      <c r="N2" s="21"/>
      <c r="O2" s="76"/>
      <c r="P2" s="76"/>
      <c r="Q2" s="21"/>
    </row>
    <row r="3" ht="18.75" customHeight="1" spans="1:17">
      <c r="A3" s="43" t="str">
        <f>"单位名称："&amp;"罗平县妇幼保健计划生育服务中心"</f>
        <v>单位名称：罗平县妇幼保健计划生育服务中心</v>
      </c>
      <c r="B3" s="23"/>
      <c r="C3" s="23"/>
      <c r="D3" s="23"/>
      <c r="E3" s="23"/>
      <c r="F3" s="23"/>
      <c r="G3" s="23"/>
      <c r="H3" s="23"/>
      <c r="I3" s="23"/>
      <c r="J3" s="23"/>
      <c r="O3" s="92"/>
      <c r="P3" s="92"/>
      <c r="Q3" s="274" t="s">
        <v>2</v>
      </c>
    </row>
    <row r="4" ht="15.75" customHeight="1" spans="1:17">
      <c r="A4" s="25" t="s">
        <v>315</v>
      </c>
      <c r="B4" s="78" t="s">
        <v>316</v>
      </c>
      <c r="C4" s="78" t="s">
        <v>317</v>
      </c>
      <c r="D4" s="78" t="s">
        <v>318</v>
      </c>
      <c r="E4" s="78" t="s">
        <v>319</v>
      </c>
      <c r="F4" s="78" t="s">
        <v>320</v>
      </c>
      <c r="G4" s="45" t="s">
        <v>207</v>
      </c>
      <c r="H4" s="45"/>
      <c r="I4" s="45"/>
      <c r="J4" s="45"/>
      <c r="K4" s="93"/>
      <c r="L4" s="45"/>
      <c r="M4" s="45"/>
      <c r="N4" s="45"/>
      <c r="O4" s="94"/>
      <c r="P4" s="93"/>
      <c r="Q4" s="46"/>
    </row>
    <row r="5" ht="17.25" customHeight="1" spans="1:17">
      <c r="A5" s="28"/>
      <c r="B5" s="80"/>
      <c r="C5" s="80"/>
      <c r="D5" s="80"/>
      <c r="E5" s="80"/>
      <c r="F5" s="80"/>
      <c r="G5" s="80" t="s">
        <v>29</v>
      </c>
      <c r="H5" s="80" t="s">
        <v>32</v>
      </c>
      <c r="I5" s="80" t="s">
        <v>321</v>
      </c>
      <c r="J5" s="80" t="s">
        <v>322</v>
      </c>
      <c r="K5" s="81" t="s">
        <v>323</v>
      </c>
      <c r="L5" s="95" t="s">
        <v>36</v>
      </c>
      <c r="M5" s="95"/>
      <c r="N5" s="95"/>
      <c r="O5" s="96"/>
      <c r="P5" s="101"/>
      <c r="Q5" s="82"/>
    </row>
    <row r="6" ht="54" customHeight="1" spans="1:17">
      <c r="A6" s="31"/>
      <c r="B6" s="82"/>
      <c r="C6" s="82"/>
      <c r="D6" s="82"/>
      <c r="E6" s="82"/>
      <c r="F6" s="82"/>
      <c r="G6" s="82"/>
      <c r="H6" s="82" t="s">
        <v>31</v>
      </c>
      <c r="I6" s="82"/>
      <c r="J6" s="82"/>
      <c r="K6" s="83"/>
      <c r="L6" s="82" t="s">
        <v>31</v>
      </c>
      <c r="M6" s="82" t="s">
        <v>37</v>
      </c>
      <c r="N6" s="82" t="s">
        <v>216</v>
      </c>
      <c r="O6" s="55" t="s">
        <v>39</v>
      </c>
      <c r="P6" s="83" t="s">
        <v>40</v>
      </c>
      <c r="Q6" s="82" t="s">
        <v>41</v>
      </c>
    </row>
    <row r="7" ht="15" customHeight="1" spans="1:17">
      <c r="A7" s="32">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21" customHeight="1" spans="1:17">
      <c r="A8" s="13" t="s">
        <v>43</v>
      </c>
      <c r="B8" s="84"/>
      <c r="C8" s="84"/>
      <c r="D8" s="84"/>
      <c r="E8" s="104"/>
      <c r="F8" s="15">
        <v>164.4</v>
      </c>
      <c r="G8" s="15">
        <v>164.4</v>
      </c>
      <c r="H8" s="15">
        <v>3</v>
      </c>
      <c r="I8" s="15"/>
      <c r="J8" s="15"/>
      <c r="K8" s="15"/>
      <c r="L8" s="15">
        <v>161.4</v>
      </c>
      <c r="M8" s="15">
        <v>161.4</v>
      </c>
      <c r="N8" s="15"/>
      <c r="O8" s="15"/>
      <c r="P8" s="15"/>
      <c r="Q8" s="15"/>
    </row>
    <row r="9" ht="25.5" customHeight="1" spans="1:17">
      <c r="A9" s="13" t="s">
        <v>244</v>
      </c>
      <c r="B9" s="13" t="s">
        <v>180</v>
      </c>
      <c r="C9" s="13" t="s">
        <v>324</v>
      </c>
      <c r="D9" s="13" t="s">
        <v>325</v>
      </c>
      <c r="E9" s="13" t="s">
        <v>102</v>
      </c>
      <c r="F9" s="15">
        <v>3</v>
      </c>
      <c r="G9" s="15">
        <v>3</v>
      </c>
      <c r="H9" s="15">
        <v>3</v>
      </c>
      <c r="I9" s="15"/>
      <c r="J9" s="15"/>
      <c r="K9" s="15"/>
      <c r="L9" s="15"/>
      <c r="M9" s="15"/>
      <c r="N9" s="15"/>
      <c r="O9" s="15"/>
      <c r="P9" s="15"/>
      <c r="Q9" s="15"/>
    </row>
    <row r="10" ht="25.5" customHeight="1" spans="1:17">
      <c r="A10" s="13" t="s">
        <v>260</v>
      </c>
      <c r="B10" s="13" t="s">
        <v>182</v>
      </c>
      <c r="C10" s="13" t="s">
        <v>324</v>
      </c>
      <c r="D10" s="13" t="s">
        <v>325</v>
      </c>
      <c r="E10" s="13" t="s">
        <v>102</v>
      </c>
      <c r="F10" s="15">
        <v>13</v>
      </c>
      <c r="G10" s="15">
        <v>13</v>
      </c>
      <c r="H10" s="15"/>
      <c r="I10" s="15"/>
      <c r="J10" s="15"/>
      <c r="K10" s="15"/>
      <c r="L10" s="15">
        <v>13</v>
      </c>
      <c r="M10" s="15">
        <v>13</v>
      </c>
      <c r="N10" s="15"/>
      <c r="O10" s="15"/>
      <c r="P10" s="15"/>
      <c r="Q10" s="15"/>
    </row>
    <row r="11" ht="25.5" customHeight="1" spans="1:17">
      <c r="A11" s="13" t="s">
        <v>260</v>
      </c>
      <c r="B11" s="13" t="s">
        <v>173</v>
      </c>
      <c r="C11" s="13" t="s">
        <v>324</v>
      </c>
      <c r="D11" s="13" t="s">
        <v>325</v>
      </c>
      <c r="E11" s="13" t="s">
        <v>102</v>
      </c>
      <c r="F11" s="15">
        <v>41.4</v>
      </c>
      <c r="G11" s="15">
        <v>41.4</v>
      </c>
      <c r="H11" s="15"/>
      <c r="I11" s="15"/>
      <c r="J11" s="15"/>
      <c r="K11" s="15"/>
      <c r="L11" s="15">
        <v>41.4</v>
      </c>
      <c r="M11" s="15">
        <v>41.4</v>
      </c>
      <c r="N11" s="15"/>
      <c r="O11" s="15"/>
      <c r="P11" s="15"/>
      <c r="Q11" s="15"/>
    </row>
    <row r="12" ht="25.5" customHeight="1" spans="1:17">
      <c r="A12" s="13" t="s">
        <v>260</v>
      </c>
      <c r="B12" s="13" t="s">
        <v>165</v>
      </c>
      <c r="C12" s="13" t="s">
        <v>326</v>
      </c>
      <c r="D12" s="13" t="s">
        <v>327</v>
      </c>
      <c r="E12" s="13" t="s">
        <v>102</v>
      </c>
      <c r="F12" s="15">
        <v>3</v>
      </c>
      <c r="G12" s="15">
        <v>3</v>
      </c>
      <c r="H12" s="15"/>
      <c r="I12" s="15"/>
      <c r="J12" s="15"/>
      <c r="K12" s="15"/>
      <c r="L12" s="15">
        <v>3</v>
      </c>
      <c r="M12" s="15">
        <v>3</v>
      </c>
      <c r="N12" s="15"/>
      <c r="O12" s="15"/>
      <c r="P12" s="15"/>
      <c r="Q12" s="15"/>
    </row>
    <row r="13" ht="25.5" customHeight="1" spans="1:17">
      <c r="A13" s="13" t="s">
        <v>260</v>
      </c>
      <c r="B13" s="13" t="s">
        <v>328</v>
      </c>
      <c r="C13" s="13" t="s">
        <v>326</v>
      </c>
      <c r="D13" s="13" t="s">
        <v>327</v>
      </c>
      <c r="E13" s="13" t="s">
        <v>102</v>
      </c>
      <c r="F13" s="15">
        <v>100</v>
      </c>
      <c r="G13" s="15">
        <v>100</v>
      </c>
      <c r="H13" s="15"/>
      <c r="I13" s="15"/>
      <c r="J13" s="15"/>
      <c r="K13" s="15"/>
      <c r="L13" s="15">
        <v>100</v>
      </c>
      <c r="M13" s="15">
        <v>100</v>
      </c>
      <c r="N13" s="15"/>
      <c r="O13" s="15"/>
      <c r="P13" s="15"/>
      <c r="Q13" s="15"/>
    </row>
    <row r="14" ht="25.5" customHeight="1" spans="1:17">
      <c r="A14" s="13" t="s">
        <v>260</v>
      </c>
      <c r="B14" s="13" t="s">
        <v>168</v>
      </c>
      <c r="C14" s="13" t="s">
        <v>326</v>
      </c>
      <c r="D14" s="13" t="s">
        <v>325</v>
      </c>
      <c r="E14" s="13" t="s">
        <v>102</v>
      </c>
      <c r="F14" s="15">
        <v>4</v>
      </c>
      <c r="G14" s="15">
        <v>4</v>
      </c>
      <c r="H14" s="15"/>
      <c r="I14" s="15"/>
      <c r="J14" s="15"/>
      <c r="K14" s="15"/>
      <c r="L14" s="15">
        <v>4</v>
      </c>
      <c r="M14" s="15">
        <v>4</v>
      </c>
      <c r="N14" s="15"/>
      <c r="O14" s="15"/>
      <c r="P14" s="15"/>
      <c r="Q14" s="15"/>
    </row>
    <row r="15" ht="21" customHeight="1" spans="1:17">
      <c r="A15" s="86" t="s">
        <v>85</v>
      </c>
      <c r="B15" s="87"/>
      <c r="C15" s="87"/>
      <c r="D15" s="87"/>
      <c r="E15" s="104"/>
      <c r="F15" s="15">
        <v>164.4</v>
      </c>
      <c r="G15" s="15">
        <v>164.4</v>
      </c>
      <c r="H15" s="15">
        <v>3</v>
      </c>
      <c r="I15" s="15"/>
      <c r="J15" s="15"/>
      <c r="K15" s="15"/>
      <c r="L15" s="15">
        <v>161.4</v>
      </c>
      <c r="M15" s="15">
        <v>161.4</v>
      </c>
      <c r="N15" s="15"/>
      <c r="O15" s="15"/>
      <c r="P15" s="15"/>
      <c r="Q15" s="15"/>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9" fitToWidth="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1"/>
  <sheetViews>
    <sheetView showZeros="0" workbookViewId="0">
      <selection activeCell="A11" sqref="A11"/>
    </sheetView>
  </sheetViews>
  <sheetFormatPr defaultColWidth="9.14166666666667" defaultRowHeight="14.25" customHeight="1"/>
  <cols>
    <col min="1" max="1" width="23.575" customWidth="1"/>
    <col min="2" max="2" width="27" customWidth="1"/>
    <col min="3" max="3" width="28.2833333333333" customWidth="1"/>
    <col min="4" max="4" width="23.575" customWidth="1"/>
    <col min="5" max="7" width="27" customWidth="1"/>
    <col min="8" max="9" width="20.1416666666667" customWidth="1"/>
    <col min="10" max="10" width="25.2833333333333" customWidth="1"/>
    <col min="11" max="13" width="27" customWidth="1"/>
    <col min="14" max="14" width="23.575" customWidth="1"/>
    <col min="15" max="15" width="30.425" customWidth="1"/>
    <col min="16" max="16" width="27" customWidth="1"/>
    <col min="17" max="17" width="30.425" customWidth="1"/>
    <col min="18" max="18" width="23.575" customWidth="1"/>
  </cols>
  <sheetData>
    <row r="1" ht="13.5" customHeight="1" spans="1:18">
      <c r="A1" s="73"/>
      <c r="B1" s="73"/>
      <c r="C1" s="73"/>
      <c r="D1" s="74"/>
      <c r="E1" s="74"/>
      <c r="F1" s="74"/>
      <c r="G1" s="74"/>
      <c r="H1" s="73"/>
      <c r="I1" s="73"/>
      <c r="J1" s="73"/>
      <c r="K1" s="73"/>
      <c r="L1" s="90"/>
      <c r="M1" s="73"/>
      <c r="N1" s="73"/>
      <c r="O1" s="73"/>
      <c r="P1" s="71"/>
      <c r="Q1" s="97"/>
      <c r="R1" s="98" t="s">
        <v>329</v>
      </c>
    </row>
    <row r="2" ht="27.75" customHeight="1" spans="1:18">
      <c r="A2" s="42" t="s">
        <v>330</v>
      </c>
      <c r="B2" s="75"/>
      <c r="C2" s="75"/>
      <c r="D2" s="76"/>
      <c r="E2" s="76"/>
      <c r="F2" s="76"/>
      <c r="G2" s="76"/>
      <c r="H2" s="75"/>
      <c r="I2" s="75"/>
      <c r="J2" s="75"/>
      <c r="K2" s="75"/>
      <c r="L2" s="91"/>
      <c r="M2" s="75"/>
      <c r="N2" s="75"/>
      <c r="O2" s="75"/>
      <c r="P2" s="76"/>
      <c r="Q2" s="91"/>
      <c r="R2" s="75"/>
    </row>
    <row r="3" ht="18.75" customHeight="1" spans="1:18">
      <c r="A3" s="77" t="str">
        <f>"单位名称："&amp;"罗平县妇幼保健计划生育服务中心"</f>
        <v>单位名称：罗平县妇幼保健计划生育服务中心</v>
      </c>
      <c r="B3" s="62"/>
      <c r="C3" s="62"/>
      <c r="D3" s="64"/>
      <c r="E3" s="64"/>
      <c r="F3" s="64"/>
      <c r="G3" s="64"/>
      <c r="H3" s="62"/>
      <c r="I3" s="62"/>
      <c r="J3" s="62"/>
      <c r="K3" s="62"/>
      <c r="L3" s="90"/>
      <c r="M3" s="73"/>
      <c r="N3" s="73"/>
      <c r="O3" s="73"/>
      <c r="P3" s="92"/>
      <c r="Q3" s="99"/>
      <c r="R3" s="277" t="s">
        <v>2</v>
      </c>
    </row>
    <row r="4" ht="15.75" customHeight="1" spans="1:18">
      <c r="A4" s="25" t="s">
        <v>315</v>
      </c>
      <c r="B4" s="78" t="s">
        <v>331</v>
      </c>
      <c r="C4" s="78" t="s">
        <v>332</v>
      </c>
      <c r="D4" s="79" t="s">
        <v>333</v>
      </c>
      <c r="E4" s="79" t="s">
        <v>334</v>
      </c>
      <c r="F4" s="79" t="s">
        <v>335</v>
      </c>
      <c r="G4" s="79" t="s">
        <v>336</v>
      </c>
      <c r="H4" s="45" t="s">
        <v>207</v>
      </c>
      <c r="I4" s="45"/>
      <c r="J4" s="45"/>
      <c r="K4" s="45"/>
      <c r="L4" s="93"/>
      <c r="M4" s="45"/>
      <c r="N4" s="45"/>
      <c r="O4" s="45"/>
      <c r="P4" s="94"/>
      <c r="Q4" s="93"/>
      <c r="R4" s="46"/>
    </row>
    <row r="5" ht="17.25" customHeight="1" spans="1:18">
      <c r="A5" s="28"/>
      <c r="B5" s="80"/>
      <c r="C5" s="80"/>
      <c r="D5" s="81"/>
      <c r="E5" s="81"/>
      <c r="F5" s="81"/>
      <c r="G5" s="81"/>
      <c r="H5" s="80" t="s">
        <v>29</v>
      </c>
      <c r="I5" s="80" t="s">
        <v>32</v>
      </c>
      <c r="J5" s="80" t="s">
        <v>321</v>
      </c>
      <c r="K5" s="80" t="s">
        <v>322</v>
      </c>
      <c r="L5" s="81" t="s">
        <v>323</v>
      </c>
      <c r="M5" s="95" t="s">
        <v>337</v>
      </c>
      <c r="N5" s="95"/>
      <c r="O5" s="95"/>
      <c r="P5" s="96"/>
      <c r="Q5" s="101"/>
      <c r="R5" s="82"/>
    </row>
    <row r="6" ht="54" customHeight="1" spans="1:18">
      <c r="A6" s="31"/>
      <c r="B6" s="82"/>
      <c r="C6" s="82"/>
      <c r="D6" s="83"/>
      <c r="E6" s="83"/>
      <c r="F6" s="83"/>
      <c r="G6" s="83"/>
      <c r="H6" s="82"/>
      <c r="I6" s="82" t="s">
        <v>31</v>
      </c>
      <c r="J6" s="82"/>
      <c r="K6" s="82"/>
      <c r="L6" s="83"/>
      <c r="M6" s="82" t="s">
        <v>31</v>
      </c>
      <c r="N6" s="82" t="s">
        <v>37</v>
      </c>
      <c r="O6" s="82" t="s">
        <v>216</v>
      </c>
      <c r="P6" s="55" t="s">
        <v>39</v>
      </c>
      <c r="Q6" s="83" t="s">
        <v>40</v>
      </c>
      <c r="R6" s="82" t="s">
        <v>41</v>
      </c>
    </row>
    <row r="7" ht="15" customHeight="1" spans="1:18">
      <c r="A7" s="31">
        <v>1</v>
      </c>
      <c r="B7" s="82">
        <v>2</v>
      </c>
      <c r="C7" s="82">
        <v>3</v>
      </c>
      <c r="D7" s="83">
        <v>4</v>
      </c>
      <c r="E7" s="83">
        <v>5</v>
      </c>
      <c r="F7" s="83">
        <v>6</v>
      </c>
      <c r="G7" s="83">
        <v>7</v>
      </c>
      <c r="H7" s="83">
        <v>8</v>
      </c>
      <c r="I7" s="83">
        <v>9</v>
      </c>
      <c r="J7" s="83">
        <v>10</v>
      </c>
      <c r="K7" s="83">
        <v>11</v>
      </c>
      <c r="L7" s="83">
        <v>12</v>
      </c>
      <c r="M7" s="83">
        <v>13</v>
      </c>
      <c r="N7" s="83">
        <v>14</v>
      </c>
      <c r="O7" s="83">
        <v>15</v>
      </c>
      <c r="P7" s="83">
        <v>16</v>
      </c>
      <c r="Q7" s="83">
        <v>17</v>
      </c>
      <c r="R7" s="83">
        <v>18</v>
      </c>
    </row>
    <row r="8" ht="21" customHeight="1" spans="1:18">
      <c r="A8" s="13"/>
      <c r="B8" s="84"/>
      <c r="C8" s="84"/>
      <c r="D8" s="85"/>
      <c r="E8" s="85"/>
      <c r="F8" s="85"/>
      <c r="G8" s="85"/>
      <c r="H8" s="15"/>
      <c r="I8" s="15"/>
      <c r="J8" s="15"/>
      <c r="K8" s="15"/>
      <c r="L8" s="15"/>
      <c r="M8" s="15"/>
      <c r="N8" s="15"/>
      <c r="O8" s="15"/>
      <c r="P8" s="15"/>
      <c r="Q8" s="15"/>
      <c r="R8" s="15"/>
    </row>
    <row r="9" ht="21" customHeight="1" spans="1:18">
      <c r="A9" s="13"/>
      <c r="B9" s="13"/>
      <c r="C9" s="13"/>
      <c r="D9" s="13"/>
      <c r="E9" s="13"/>
      <c r="F9" s="13"/>
      <c r="G9" s="13"/>
      <c r="H9" s="15"/>
      <c r="I9" s="15"/>
      <c r="J9" s="15"/>
      <c r="K9" s="15"/>
      <c r="L9" s="15"/>
      <c r="M9" s="15"/>
      <c r="N9" s="15"/>
      <c r="O9" s="15"/>
      <c r="P9" s="15"/>
      <c r="Q9" s="15"/>
      <c r="R9" s="15"/>
    </row>
    <row r="10" ht="21" customHeight="1" spans="1:18">
      <c r="A10" s="86" t="s">
        <v>338</v>
      </c>
      <c r="B10" s="87"/>
      <c r="C10" s="88"/>
      <c r="D10" s="85"/>
      <c r="E10" s="85"/>
      <c r="F10" s="85"/>
      <c r="G10" s="85"/>
      <c r="H10" s="15"/>
      <c r="I10" s="15"/>
      <c r="J10" s="15"/>
      <c r="K10" s="15"/>
      <c r="L10" s="15"/>
      <c r="M10" s="15"/>
      <c r="N10" s="15"/>
      <c r="O10" s="15"/>
      <c r="P10" s="15"/>
      <c r="Q10" s="15"/>
      <c r="R10" s="15"/>
    </row>
    <row r="11" customHeight="1" spans="1:15">
      <c r="A11" s="89" t="s">
        <v>339</v>
      </c>
      <c r="O11" s="89"/>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ageMargins left="0.75" right="0.75" top="1" bottom="1" header="0.511805555555556" footer="0.511805555555556"/>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C19" sqref="C19"/>
    </sheetView>
  </sheetViews>
  <sheetFormatPr defaultColWidth="9.14166666666667" defaultRowHeight="14.25" customHeight="1"/>
  <cols>
    <col min="1" max="1" width="37.7083333333333" customWidth="1"/>
    <col min="2" max="4" width="13.425" customWidth="1"/>
    <col min="5" max="5" width="10.2833333333333" customWidth="1"/>
    <col min="12" max="17" width="10.2833333333333" customWidth="1"/>
  </cols>
  <sheetData>
    <row r="1" ht="13.5" customHeight="1" spans="4:17">
      <c r="D1" s="57"/>
      <c r="F1" s="58"/>
      <c r="G1" s="58"/>
      <c r="H1" s="58"/>
      <c r="I1" s="58"/>
      <c r="J1" s="58"/>
      <c r="K1" s="58"/>
      <c r="Q1" s="71" t="s">
        <v>340</v>
      </c>
    </row>
    <row r="2" ht="35.25" customHeight="1" spans="1:17">
      <c r="A2" s="59" t="s">
        <v>341</v>
      </c>
      <c r="B2" s="60"/>
      <c r="C2" s="60"/>
      <c r="D2" s="60"/>
      <c r="E2" s="60"/>
      <c r="F2" s="60"/>
      <c r="G2" s="60"/>
      <c r="H2" s="60"/>
      <c r="I2" s="60"/>
      <c r="J2" s="60"/>
      <c r="K2" s="60"/>
      <c r="L2" s="60"/>
      <c r="M2" s="60"/>
      <c r="N2" s="60"/>
      <c r="O2" s="60"/>
      <c r="P2" s="60"/>
      <c r="Q2" s="60"/>
    </row>
    <row r="3" ht="24" customHeight="1" spans="1:16">
      <c r="A3" s="61" t="str">
        <f>"单位名称："&amp;"罗平县妇幼保健计划生育服务中心"</f>
        <v>单位名称：罗平县妇幼保健计划生育服务中心</v>
      </c>
      <c r="B3" s="62"/>
      <c r="C3" s="62"/>
      <c r="D3" s="63"/>
      <c r="E3" s="62"/>
      <c r="F3" s="64"/>
      <c r="G3" s="64"/>
      <c r="H3" s="64"/>
      <c r="I3" s="64"/>
      <c r="J3" s="64"/>
      <c r="K3" s="64"/>
      <c r="L3" s="62"/>
      <c r="M3" s="62"/>
      <c r="N3" s="62"/>
      <c r="O3" s="62"/>
      <c r="P3" s="278" t="s">
        <v>2</v>
      </c>
    </row>
    <row r="4" ht="19.5" customHeight="1" spans="1:17">
      <c r="A4" s="10" t="s">
        <v>342</v>
      </c>
      <c r="B4" s="10" t="s">
        <v>207</v>
      </c>
      <c r="C4" s="10"/>
      <c r="D4" s="10"/>
      <c r="E4" s="10" t="s">
        <v>343</v>
      </c>
      <c r="F4" s="10"/>
      <c r="G4" s="10"/>
      <c r="H4" s="10"/>
      <c r="I4" s="10"/>
      <c r="J4" s="10"/>
      <c r="K4" s="10"/>
      <c r="L4" s="10"/>
      <c r="M4" s="10"/>
      <c r="N4" s="10"/>
      <c r="O4" s="10"/>
      <c r="P4" s="10"/>
      <c r="Q4" s="10"/>
    </row>
    <row r="5" ht="40.5" customHeight="1" spans="1:17">
      <c r="A5" s="10"/>
      <c r="B5" s="10" t="s">
        <v>29</v>
      </c>
      <c r="C5" s="9" t="s">
        <v>32</v>
      </c>
      <c r="D5" s="65" t="s">
        <v>344</v>
      </c>
      <c r="E5" s="66" t="s">
        <v>345</v>
      </c>
      <c r="F5" s="66" t="s">
        <v>346</v>
      </c>
      <c r="G5" s="66" t="s">
        <v>347</v>
      </c>
      <c r="H5" s="66" t="s">
        <v>348</v>
      </c>
      <c r="I5" s="66" t="s">
        <v>349</v>
      </c>
      <c r="J5" s="66" t="s">
        <v>350</v>
      </c>
      <c r="K5" s="66" t="s">
        <v>351</v>
      </c>
      <c r="L5" s="66" t="s">
        <v>352</v>
      </c>
      <c r="M5" s="66" t="s">
        <v>353</v>
      </c>
      <c r="N5" s="66" t="s">
        <v>354</v>
      </c>
      <c r="O5" s="66" t="s">
        <v>355</v>
      </c>
      <c r="P5" s="66" t="s">
        <v>356</v>
      </c>
      <c r="Q5" s="66" t="s">
        <v>357</v>
      </c>
    </row>
    <row r="6" ht="19.5" customHeight="1" spans="1:17">
      <c r="A6" s="67">
        <v>1</v>
      </c>
      <c r="B6" s="67">
        <v>2</v>
      </c>
      <c r="C6" s="67">
        <v>3</v>
      </c>
      <c r="D6" s="10">
        <v>4</v>
      </c>
      <c r="E6" s="54">
        <v>5</v>
      </c>
      <c r="F6" s="67">
        <v>6</v>
      </c>
      <c r="G6" s="67">
        <v>7</v>
      </c>
      <c r="H6" s="67">
        <v>8</v>
      </c>
      <c r="I6" s="67">
        <v>9</v>
      </c>
      <c r="J6" s="67">
        <v>10</v>
      </c>
      <c r="K6" s="67">
        <v>11</v>
      </c>
      <c r="L6" s="54">
        <v>12</v>
      </c>
      <c r="M6" s="70">
        <v>13</v>
      </c>
      <c r="N6" s="54">
        <v>14</v>
      </c>
      <c r="O6" s="54">
        <v>15</v>
      </c>
      <c r="P6" s="54">
        <v>16</v>
      </c>
      <c r="Q6" s="72">
        <v>17</v>
      </c>
    </row>
    <row r="7" ht="18.75" customHeight="1" spans="1:17">
      <c r="A7" s="68"/>
      <c r="B7" s="15"/>
      <c r="C7" s="15"/>
      <c r="D7" s="15"/>
      <c r="E7" s="15"/>
      <c r="F7" s="15"/>
      <c r="G7" s="15"/>
      <c r="H7" s="15"/>
      <c r="I7" s="15"/>
      <c r="J7" s="15"/>
      <c r="K7" s="15"/>
      <c r="L7" s="15"/>
      <c r="M7" s="15"/>
      <c r="N7" s="15"/>
      <c r="O7" s="15"/>
      <c r="P7" s="15"/>
      <c r="Q7" s="15"/>
    </row>
    <row r="8" ht="18.75" customHeight="1" spans="1:17">
      <c r="A8" s="68"/>
      <c r="B8" s="15"/>
      <c r="C8" s="15"/>
      <c r="D8" s="15"/>
      <c r="E8" s="15"/>
      <c r="F8" s="15"/>
      <c r="G8" s="15"/>
      <c r="H8" s="15"/>
      <c r="I8" s="15"/>
      <c r="J8" s="15"/>
      <c r="K8" s="15"/>
      <c r="L8" s="15"/>
      <c r="M8" s="15"/>
      <c r="N8" s="15"/>
      <c r="O8" s="15"/>
      <c r="P8" s="15"/>
      <c r="Q8" s="15"/>
    </row>
    <row r="9" customHeight="1" spans="1:1">
      <c r="A9" s="19" t="s">
        <v>358</v>
      </c>
    </row>
  </sheetData>
  <mergeCells count="6">
    <mergeCell ref="A2:Q2"/>
    <mergeCell ref="A3:O3"/>
    <mergeCell ref="P3:Q3"/>
    <mergeCell ref="B4:D4"/>
    <mergeCell ref="E4:Q4"/>
    <mergeCell ref="A4:A5"/>
  </mergeCells>
  <pageMargins left="0.75" right="0.75" top="1" bottom="1" header="0.511805555555556" footer="0.511805555555556"/>
  <pageSetup paperSize="9" fitToWidth="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26.425" customWidth="1"/>
    <col min="2" max="5" width="26.85" customWidth="1"/>
    <col min="6" max="6" width="23.575" customWidth="1"/>
    <col min="7" max="7" width="25" customWidth="1"/>
    <col min="8" max="9" width="23.575" customWidth="1"/>
    <col min="10" max="10" width="26.85" customWidth="1"/>
  </cols>
  <sheetData>
    <row r="1" customHeight="1" spans="10:10">
      <c r="J1" s="56" t="s">
        <v>359</v>
      </c>
    </row>
    <row r="2" ht="28.5" customHeight="1" spans="1:10">
      <c r="A2" s="52" t="s">
        <v>360</v>
      </c>
      <c r="B2" s="3"/>
      <c r="C2" s="3"/>
      <c r="D2" s="3"/>
      <c r="E2" s="3"/>
      <c r="F2" s="53"/>
      <c r="G2" s="3"/>
      <c r="H2" s="53"/>
      <c r="I2" s="53"/>
      <c r="J2" s="3"/>
    </row>
    <row r="3" ht="17.25" customHeight="1" spans="1:1">
      <c r="A3" s="4" t="str">
        <f>"单位名称："&amp;"罗平县妇幼保健计划生育服务中心"</f>
        <v>单位名称：罗平县妇幼保健计划生育服务中心</v>
      </c>
    </row>
    <row r="4" ht="44.25" customHeight="1" spans="1:10">
      <c r="A4" s="47" t="s">
        <v>267</v>
      </c>
      <c r="B4" s="47" t="s">
        <v>268</v>
      </c>
      <c r="C4" s="47" t="s">
        <v>269</v>
      </c>
      <c r="D4" s="47" t="s">
        <v>270</v>
      </c>
      <c r="E4" s="47" t="s">
        <v>271</v>
      </c>
      <c r="F4" s="54" t="s">
        <v>272</v>
      </c>
      <c r="G4" s="47" t="s">
        <v>273</v>
      </c>
      <c r="H4" s="54" t="s">
        <v>274</v>
      </c>
      <c r="I4" s="54" t="s">
        <v>275</v>
      </c>
      <c r="J4" s="47" t="s">
        <v>276</v>
      </c>
    </row>
    <row r="5" ht="14.25" customHeight="1" spans="1:10">
      <c r="A5" s="47">
        <v>1</v>
      </c>
      <c r="B5" s="54">
        <v>2</v>
      </c>
      <c r="C5" s="55">
        <v>3</v>
      </c>
      <c r="D5" s="55">
        <v>4</v>
      </c>
      <c r="E5" s="55">
        <v>5</v>
      </c>
      <c r="F5" s="55">
        <v>6</v>
      </c>
      <c r="G5" s="54">
        <v>7</v>
      </c>
      <c r="H5" s="55">
        <v>8</v>
      </c>
      <c r="I5" s="54">
        <v>9</v>
      </c>
      <c r="J5" s="54">
        <v>10</v>
      </c>
    </row>
    <row r="6" ht="27.75" customHeight="1" spans="1:10">
      <c r="A6" s="13"/>
      <c r="B6" s="14"/>
      <c r="C6" s="14"/>
      <c r="D6" s="14"/>
      <c r="E6" s="14"/>
      <c r="F6" s="14"/>
      <c r="G6" s="14"/>
      <c r="H6" s="14"/>
      <c r="I6" s="14"/>
      <c r="J6" s="14"/>
    </row>
    <row r="7" ht="26.25" customHeight="1" spans="1:10">
      <c r="A7" s="13"/>
      <c r="B7" s="13"/>
      <c r="C7" s="13"/>
      <c r="D7" s="13"/>
      <c r="E7" s="13"/>
      <c r="F7" s="13"/>
      <c r="G7" s="13"/>
      <c r="H7" s="13"/>
      <c r="I7" s="13"/>
      <c r="J7" s="13"/>
    </row>
    <row r="8" customHeight="1" spans="1:1">
      <c r="A8" s="19" t="s">
        <v>361</v>
      </c>
    </row>
  </sheetData>
  <mergeCells count="2">
    <mergeCell ref="A2:J2"/>
    <mergeCell ref="A3:H3"/>
  </mergeCells>
  <pageMargins left="0.75" right="0.75" top="1" bottom="1" header="0.511805555555556" footer="0.511805555555556"/>
  <pageSetup paperSize="9" fitToWidth="0"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C28" sqref="C28"/>
    </sheetView>
  </sheetViews>
  <sheetFormatPr defaultColWidth="9.14166666666667" defaultRowHeight="12" customHeight="1" outlineLevelCol="7"/>
  <cols>
    <col min="1" max="1" width="23.875" customWidth="1"/>
    <col min="2" max="2" width="18.25" customWidth="1"/>
    <col min="3" max="3" width="22.875" customWidth="1"/>
    <col min="4" max="4" width="17.25" customWidth="1"/>
    <col min="5" max="5" width="17.125" customWidth="1"/>
    <col min="6" max="6" width="19.625" customWidth="1"/>
    <col min="7" max="8" width="32.1416666666667" customWidth="1"/>
  </cols>
  <sheetData>
    <row r="1" ht="14.25" customHeight="1" spans="8:8">
      <c r="H1" s="41" t="s">
        <v>362</v>
      </c>
    </row>
    <row r="2" ht="28.5" customHeight="1" spans="1:8">
      <c r="A2" s="42" t="s">
        <v>363</v>
      </c>
      <c r="B2" s="21"/>
      <c r="C2" s="21"/>
      <c r="D2" s="21"/>
      <c r="E2" s="21"/>
      <c r="F2" s="21"/>
      <c r="G2" s="21"/>
      <c r="H2" s="21"/>
    </row>
    <row r="3" ht="13.5" customHeight="1" spans="1:2">
      <c r="A3" s="43" t="str">
        <f>"单位名称："&amp;"罗平县妇幼保健计划生育服务中心"</f>
        <v>单位名称：罗平县妇幼保健计划生育服务中心</v>
      </c>
      <c r="B3" s="22"/>
    </row>
    <row r="4" ht="18" customHeight="1" spans="1:8">
      <c r="A4" s="25" t="s">
        <v>307</v>
      </c>
      <c r="B4" s="25" t="s">
        <v>364</v>
      </c>
      <c r="C4" s="25" t="s">
        <v>365</v>
      </c>
      <c r="D4" s="25" t="s">
        <v>366</v>
      </c>
      <c r="E4" s="25" t="s">
        <v>367</v>
      </c>
      <c r="F4" s="44" t="s">
        <v>368</v>
      </c>
      <c r="G4" s="45"/>
      <c r="H4" s="46"/>
    </row>
    <row r="5" ht="18" customHeight="1" spans="1:8">
      <c r="A5" s="31"/>
      <c r="B5" s="31"/>
      <c r="C5" s="31"/>
      <c r="D5" s="31"/>
      <c r="E5" s="31"/>
      <c r="F5" s="47" t="s">
        <v>319</v>
      </c>
      <c r="G5" s="47" t="s">
        <v>369</v>
      </c>
      <c r="H5" s="47" t="s">
        <v>370</v>
      </c>
    </row>
    <row r="6" ht="21" customHeight="1" spans="1:8">
      <c r="A6" s="47">
        <v>1</v>
      </c>
      <c r="B6" s="47">
        <v>2</v>
      </c>
      <c r="C6" s="47">
        <v>3</v>
      </c>
      <c r="D6" s="47">
        <v>4</v>
      </c>
      <c r="E6" s="47">
        <v>5</v>
      </c>
      <c r="F6" s="47">
        <v>6</v>
      </c>
      <c r="G6" s="47">
        <v>7</v>
      </c>
      <c r="H6" s="47">
        <v>8</v>
      </c>
    </row>
    <row r="7" ht="30" customHeight="1" spans="1:8">
      <c r="A7" s="47" t="s">
        <v>43</v>
      </c>
      <c r="B7" s="47"/>
      <c r="C7" s="47"/>
      <c r="D7" s="47"/>
      <c r="E7" s="47"/>
      <c r="F7" s="47"/>
      <c r="G7" s="48"/>
      <c r="H7" s="48"/>
    </row>
    <row r="8" ht="21" customHeight="1" spans="1:8">
      <c r="A8" s="47" t="s">
        <v>260</v>
      </c>
      <c r="B8" s="47" t="s">
        <v>165</v>
      </c>
      <c r="C8" s="47" t="s">
        <v>165</v>
      </c>
      <c r="D8" s="47" t="s">
        <v>165</v>
      </c>
      <c r="E8" s="47" t="s">
        <v>327</v>
      </c>
      <c r="F8" s="47">
        <v>1</v>
      </c>
      <c r="G8" s="48">
        <v>3</v>
      </c>
      <c r="H8" s="48">
        <v>3</v>
      </c>
    </row>
    <row r="9" ht="21" customHeight="1" spans="1:8">
      <c r="A9" s="47" t="s">
        <v>260</v>
      </c>
      <c r="B9" s="47" t="s">
        <v>328</v>
      </c>
      <c r="C9" s="47" t="s">
        <v>328</v>
      </c>
      <c r="D9" s="47" t="s">
        <v>328</v>
      </c>
      <c r="E9" s="47" t="s">
        <v>327</v>
      </c>
      <c r="F9" s="47">
        <v>1</v>
      </c>
      <c r="G9" s="48">
        <v>100</v>
      </c>
      <c r="H9" s="48">
        <v>100</v>
      </c>
    </row>
    <row r="10" ht="21" customHeight="1" spans="1:8">
      <c r="A10" s="47" t="s">
        <v>260</v>
      </c>
      <c r="B10" s="47" t="s">
        <v>168</v>
      </c>
      <c r="C10" s="47" t="s">
        <v>168</v>
      </c>
      <c r="D10" s="47" t="s">
        <v>168</v>
      </c>
      <c r="E10" s="47" t="s">
        <v>325</v>
      </c>
      <c r="F10" s="47">
        <v>1</v>
      </c>
      <c r="G10" s="48">
        <v>4</v>
      </c>
      <c r="H10" s="48">
        <v>4</v>
      </c>
    </row>
    <row r="11" ht="24" customHeight="1" spans="1:8">
      <c r="A11" s="49" t="s">
        <v>29</v>
      </c>
      <c r="B11" s="50"/>
      <c r="C11" s="50"/>
      <c r="D11" s="50"/>
      <c r="E11" s="50"/>
      <c r="F11" s="13"/>
      <c r="G11" s="15">
        <f>SUM(G8:G10)</f>
        <v>107</v>
      </c>
      <c r="H11" s="15">
        <f>SUM(H8:H10)</f>
        <v>107</v>
      </c>
    </row>
    <row r="12" customHeight="1" spans="1:1">
      <c r="A12" s="51"/>
    </row>
  </sheetData>
  <mergeCells count="8">
    <mergeCell ref="A2:H2"/>
    <mergeCell ref="A3:C3"/>
    <mergeCell ref="F4:H4"/>
    <mergeCell ref="A4:A5"/>
    <mergeCell ref="B4:B5"/>
    <mergeCell ref="C4:C5"/>
    <mergeCell ref="D4:D5"/>
    <mergeCell ref="E4:E5"/>
  </mergeCells>
  <pageMargins left="0.75" right="0.75" top="1" bottom="1" header="0.511805555555556" footer="0.511805555555556"/>
  <pageSetup paperSize="9" fitToWidth="0"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3" width="23.575" customWidth="1"/>
    <col min="4" max="7" width="27" customWidth="1"/>
    <col min="8" max="8" width="20.1416666666667" customWidth="1"/>
    <col min="9" max="9" width="33.85" customWidth="1"/>
    <col min="10" max="10" width="32.1416666666667" customWidth="1"/>
    <col min="11" max="11" width="17.575" customWidth="1"/>
  </cols>
  <sheetData>
    <row r="1" ht="13.5" customHeight="1" spans="4:11">
      <c r="D1" s="20"/>
      <c r="E1" s="20"/>
      <c r="F1" s="20"/>
      <c r="G1" s="20"/>
      <c r="K1" s="37" t="s">
        <v>371</v>
      </c>
    </row>
    <row r="2" ht="27.75" customHeight="1" spans="1:11">
      <c r="A2" s="21" t="s">
        <v>372</v>
      </c>
      <c r="B2" s="21"/>
      <c r="C2" s="21"/>
      <c r="D2" s="21"/>
      <c r="E2" s="21"/>
      <c r="F2" s="21"/>
      <c r="G2" s="21"/>
      <c r="H2" s="21"/>
      <c r="I2" s="21"/>
      <c r="J2" s="21"/>
      <c r="K2" s="21"/>
    </row>
    <row r="3" ht="13.5" customHeight="1" spans="1:11">
      <c r="A3" s="4" t="str">
        <f>"单位名称："&amp;"罗平县妇幼保健计划生育服务中心"</f>
        <v>单位名称：罗平县妇幼保健计划生育服务中心</v>
      </c>
      <c r="B3" s="22"/>
      <c r="C3" s="22"/>
      <c r="D3" s="22"/>
      <c r="E3" s="22"/>
      <c r="F3" s="22"/>
      <c r="G3" s="22"/>
      <c r="H3" s="23"/>
      <c r="I3" s="23"/>
      <c r="J3" s="23"/>
      <c r="K3" s="279" t="s">
        <v>2</v>
      </c>
    </row>
    <row r="4" ht="21.75" customHeight="1" spans="1:11">
      <c r="A4" s="24" t="s">
        <v>251</v>
      </c>
      <c r="B4" s="24" t="s">
        <v>202</v>
      </c>
      <c r="C4" s="24" t="s">
        <v>200</v>
      </c>
      <c r="D4" s="25" t="s">
        <v>203</v>
      </c>
      <c r="E4" s="25" t="s">
        <v>204</v>
      </c>
      <c r="F4" s="25" t="s">
        <v>252</v>
      </c>
      <c r="G4" s="25" t="s">
        <v>253</v>
      </c>
      <c r="H4" s="26" t="s">
        <v>29</v>
      </c>
      <c r="I4" s="38" t="s">
        <v>373</v>
      </c>
      <c r="J4" s="39"/>
      <c r="K4" s="40"/>
    </row>
    <row r="5" ht="21.75" customHeight="1" spans="1:11">
      <c r="A5" s="27"/>
      <c r="B5" s="27"/>
      <c r="C5" s="27"/>
      <c r="D5" s="28"/>
      <c r="E5" s="28"/>
      <c r="F5" s="28"/>
      <c r="G5" s="28"/>
      <c r="H5" s="29"/>
      <c r="I5" s="25" t="s">
        <v>32</v>
      </c>
      <c r="J5" s="25" t="s">
        <v>33</v>
      </c>
      <c r="K5" s="25" t="s">
        <v>34</v>
      </c>
    </row>
    <row r="6" ht="40.5" customHeight="1" spans="1:11">
      <c r="A6" s="30"/>
      <c r="B6" s="30"/>
      <c r="C6" s="30"/>
      <c r="D6" s="31"/>
      <c r="E6" s="31"/>
      <c r="F6" s="31"/>
      <c r="G6" s="31"/>
      <c r="H6" s="32"/>
      <c r="I6" s="31" t="s">
        <v>31</v>
      </c>
      <c r="J6" s="31"/>
      <c r="K6" s="31"/>
    </row>
    <row r="7" ht="15" customHeight="1" spans="1:11">
      <c r="A7" s="11">
        <v>1</v>
      </c>
      <c r="B7" s="11">
        <v>2</v>
      </c>
      <c r="C7" s="11">
        <v>3</v>
      </c>
      <c r="D7" s="11">
        <v>4</v>
      </c>
      <c r="E7" s="11">
        <v>5</v>
      </c>
      <c r="F7" s="11">
        <v>6</v>
      </c>
      <c r="G7" s="11">
        <v>7</v>
      </c>
      <c r="H7" s="11">
        <v>8</v>
      </c>
      <c r="I7" s="11">
        <v>9</v>
      </c>
      <c r="J7" s="12">
        <v>10</v>
      </c>
      <c r="K7" s="12">
        <v>11</v>
      </c>
    </row>
    <row r="8" ht="18.75" customHeight="1" spans="1:11">
      <c r="A8" s="33"/>
      <c r="B8" s="13"/>
      <c r="C8" s="33"/>
      <c r="D8" s="33"/>
      <c r="E8" s="33"/>
      <c r="F8" s="33"/>
      <c r="G8" s="33"/>
      <c r="H8" s="15"/>
      <c r="I8" s="15"/>
      <c r="J8" s="15"/>
      <c r="K8" s="15"/>
    </row>
    <row r="9" ht="18.75" customHeight="1" spans="1:11">
      <c r="A9" s="13"/>
      <c r="B9" s="13"/>
      <c r="C9" s="13"/>
      <c r="D9" s="13"/>
      <c r="E9" s="13"/>
      <c r="F9" s="13"/>
      <c r="G9" s="13"/>
      <c r="H9" s="15"/>
      <c r="I9" s="15"/>
      <c r="J9" s="15"/>
      <c r="K9" s="15"/>
    </row>
    <row r="10" ht="18.75" customHeight="1" spans="1:11">
      <c r="A10" s="34" t="s">
        <v>85</v>
      </c>
      <c r="B10" s="35"/>
      <c r="C10" s="35"/>
      <c r="D10" s="35"/>
      <c r="E10" s="35"/>
      <c r="F10" s="35"/>
      <c r="G10" s="36"/>
      <c r="H10" s="15"/>
      <c r="I10" s="15"/>
      <c r="J10" s="15"/>
      <c r="K10" s="15"/>
    </row>
    <row r="11" customHeight="1" spans="1:1">
      <c r="A11" s="19" t="s">
        <v>374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9" fitToWidth="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Zeros="0" workbookViewId="0">
      <selection activeCell="C26" sqref="C26"/>
    </sheetView>
  </sheetViews>
  <sheetFormatPr defaultColWidth="8" defaultRowHeight="14.25" customHeight="1"/>
  <cols>
    <col min="1" max="1" width="25.2833333333333" customWidth="1"/>
    <col min="2" max="2" width="33.575" customWidth="1"/>
    <col min="3" max="8" width="12.575" customWidth="1"/>
    <col min="9" max="9" width="11.7083333333333" customWidth="1"/>
    <col min="10" max="14" width="12.575" customWidth="1"/>
    <col min="15" max="15" width="15.85" customWidth="1"/>
    <col min="16" max="16" width="9.575" customWidth="1"/>
    <col min="17" max="17" width="21.2833333333333" customWidth="1"/>
    <col min="18" max="18" width="10.575" customWidth="1"/>
    <col min="19" max="20" width="10.1416666666667" customWidth="1"/>
  </cols>
  <sheetData>
    <row r="1" customHeight="1" spans="9:20">
      <c r="I1" s="74"/>
      <c r="O1" s="74"/>
      <c r="P1" s="74"/>
      <c r="Q1" s="74"/>
      <c r="R1" s="74"/>
      <c r="S1" s="99" t="s">
        <v>24</v>
      </c>
      <c r="T1" s="37" t="s">
        <v>24</v>
      </c>
    </row>
    <row r="2" ht="36" customHeight="1" spans="1:20">
      <c r="A2" s="235" t="s">
        <v>25</v>
      </c>
      <c r="B2" s="21"/>
      <c r="C2" s="21"/>
      <c r="D2" s="21"/>
      <c r="E2" s="21"/>
      <c r="F2" s="21"/>
      <c r="G2" s="21"/>
      <c r="H2" s="21"/>
      <c r="I2" s="76"/>
      <c r="J2" s="21"/>
      <c r="K2" s="21"/>
      <c r="L2" s="21"/>
      <c r="M2" s="21"/>
      <c r="N2" s="21"/>
      <c r="O2" s="76"/>
      <c r="P2" s="76"/>
      <c r="Q2" s="76"/>
      <c r="R2" s="76"/>
      <c r="S2" s="21"/>
      <c r="T2" s="76"/>
    </row>
    <row r="3" ht="20.25" customHeight="1" spans="1:20">
      <c r="A3" s="43" t="str">
        <f>"单位名称："&amp;"罗平县妇幼保健计划生育服务中心"</f>
        <v>单位名称：罗平县妇幼保健计划生育服务中心</v>
      </c>
      <c r="B3" s="23"/>
      <c r="C3" s="23"/>
      <c r="D3" s="23"/>
      <c r="E3" s="23"/>
      <c r="F3" s="23"/>
      <c r="G3" s="23"/>
      <c r="H3" s="23"/>
      <c r="I3" s="64"/>
      <c r="J3" s="23"/>
      <c r="K3" s="23"/>
      <c r="L3" s="23"/>
      <c r="M3" s="23"/>
      <c r="N3" s="23"/>
      <c r="O3" s="64"/>
      <c r="P3" s="64"/>
      <c r="Q3" s="64"/>
      <c r="R3" s="64"/>
      <c r="S3" s="272" t="s">
        <v>2</v>
      </c>
      <c r="T3" s="257" t="s">
        <v>26</v>
      </c>
    </row>
    <row r="4" ht="18.75" customHeight="1" spans="1:20">
      <c r="A4" s="236" t="s">
        <v>27</v>
      </c>
      <c r="B4" s="237" t="s">
        <v>28</v>
      </c>
      <c r="C4" s="237" t="s">
        <v>29</v>
      </c>
      <c r="D4" s="238" t="s">
        <v>30</v>
      </c>
      <c r="E4" s="239"/>
      <c r="F4" s="239"/>
      <c r="G4" s="239"/>
      <c r="H4" s="239"/>
      <c r="I4" s="249"/>
      <c r="J4" s="239"/>
      <c r="K4" s="239"/>
      <c r="L4" s="239"/>
      <c r="M4" s="239"/>
      <c r="N4" s="250"/>
      <c r="O4" s="238" t="s">
        <v>20</v>
      </c>
      <c r="P4" s="238"/>
      <c r="Q4" s="238"/>
      <c r="R4" s="238"/>
      <c r="S4" s="239"/>
      <c r="T4" s="258"/>
    </row>
    <row r="5" ht="24.75" customHeight="1" spans="1:20">
      <c r="A5" s="240"/>
      <c r="B5" s="241"/>
      <c r="C5" s="241"/>
      <c r="D5" s="241" t="s">
        <v>31</v>
      </c>
      <c r="E5" s="241" t="s">
        <v>32</v>
      </c>
      <c r="F5" s="241" t="s">
        <v>33</v>
      </c>
      <c r="G5" s="241" t="s">
        <v>34</v>
      </c>
      <c r="H5" s="241" t="s">
        <v>35</v>
      </c>
      <c r="I5" s="251" t="s">
        <v>36</v>
      </c>
      <c r="J5" s="252"/>
      <c r="K5" s="252"/>
      <c r="L5" s="252"/>
      <c r="M5" s="252"/>
      <c r="N5" s="253"/>
      <c r="O5" s="254" t="s">
        <v>31</v>
      </c>
      <c r="P5" s="254" t="s">
        <v>32</v>
      </c>
      <c r="Q5" s="236" t="s">
        <v>33</v>
      </c>
      <c r="R5" s="237" t="s">
        <v>34</v>
      </c>
      <c r="S5" s="259" t="s">
        <v>35</v>
      </c>
      <c r="T5" s="237" t="s">
        <v>36</v>
      </c>
    </row>
    <row r="6" ht="24.75" customHeight="1" spans="1:20">
      <c r="A6" s="242"/>
      <c r="B6" s="243"/>
      <c r="C6" s="243"/>
      <c r="D6" s="243"/>
      <c r="E6" s="243"/>
      <c r="F6" s="243"/>
      <c r="G6" s="243"/>
      <c r="H6" s="243"/>
      <c r="I6" s="12" t="s">
        <v>31</v>
      </c>
      <c r="J6" s="255" t="s">
        <v>37</v>
      </c>
      <c r="K6" s="255" t="s">
        <v>38</v>
      </c>
      <c r="L6" s="255" t="s">
        <v>39</v>
      </c>
      <c r="M6" s="255" t="s">
        <v>40</v>
      </c>
      <c r="N6" s="255" t="s">
        <v>41</v>
      </c>
      <c r="O6" s="256"/>
      <c r="P6" s="256"/>
      <c r="Q6" s="260"/>
      <c r="R6" s="256"/>
      <c r="S6" s="243"/>
      <c r="T6" s="243"/>
    </row>
    <row r="7" ht="16.5" customHeight="1" spans="1:20">
      <c r="A7" s="244">
        <v>1</v>
      </c>
      <c r="B7" s="11">
        <v>2</v>
      </c>
      <c r="C7" s="11">
        <v>3</v>
      </c>
      <c r="D7" s="11">
        <v>4</v>
      </c>
      <c r="E7" s="245">
        <v>5</v>
      </c>
      <c r="F7" s="246">
        <v>6</v>
      </c>
      <c r="G7" s="246">
        <v>7</v>
      </c>
      <c r="H7" s="245">
        <v>8</v>
      </c>
      <c r="I7" s="245">
        <v>9</v>
      </c>
      <c r="J7" s="246">
        <v>10</v>
      </c>
      <c r="K7" s="246">
        <v>11</v>
      </c>
      <c r="L7" s="245">
        <v>12</v>
      </c>
      <c r="M7" s="245">
        <v>13</v>
      </c>
      <c r="N7" s="246">
        <v>14</v>
      </c>
      <c r="O7" s="246">
        <v>15</v>
      </c>
      <c r="P7" s="245">
        <v>16</v>
      </c>
      <c r="Q7" s="261">
        <v>17</v>
      </c>
      <c r="R7" s="262">
        <v>18</v>
      </c>
      <c r="S7" s="262">
        <v>19</v>
      </c>
      <c r="T7" s="262">
        <v>20</v>
      </c>
    </row>
    <row r="8" ht="16.5" customHeight="1" spans="1:20">
      <c r="A8" s="13" t="s">
        <v>42</v>
      </c>
      <c r="B8" s="13" t="s">
        <v>43</v>
      </c>
      <c r="C8" s="15">
        <v>1212.224574</v>
      </c>
      <c r="D8" s="15">
        <v>1212.224574</v>
      </c>
      <c r="E8" s="15">
        <v>1048.824574</v>
      </c>
      <c r="F8" s="15"/>
      <c r="G8" s="15"/>
      <c r="H8" s="15"/>
      <c r="I8" s="15">
        <v>163.4</v>
      </c>
      <c r="J8" s="15">
        <v>163.4</v>
      </c>
      <c r="K8" s="15"/>
      <c r="L8" s="15"/>
      <c r="M8" s="15"/>
      <c r="N8" s="15"/>
      <c r="O8" s="15"/>
      <c r="P8" s="15"/>
      <c r="Q8" s="15"/>
      <c r="R8" s="15"/>
      <c r="S8" s="15"/>
      <c r="T8" s="15"/>
    </row>
    <row r="9" ht="12.75" customHeight="1" spans="1:20">
      <c r="A9" s="247" t="s">
        <v>29</v>
      </c>
      <c r="B9" s="248"/>
      <c r="C9" s="15">
        <v>1212.224574</v>
      </c>
      <c r="D9" s="15">
        <v>1212.224574</v>
      </c>
      <c r="E9" s="15">
        <v>1048.824574</v>
      </c>
      <c r="F9" s="15"/>
      <c r="G9" s="15"/>
      <c r="H9" s="15"/>
      <c r="I9" s="15">
        <v>163.4</v>
      </c>
      <c r="J9" s="15">
        <v>163.4</v>
      </c>
      <c r="K9" s="15"/>
      <c r="L9" s="15"/>
      <c r="M9" s="15"/>
      <c r="N9" s="15"/>
      <c r="O9" s="15"/>
      <c r="P9" s="15"/>
      <c r="Q9" s="15"/>
      <c r="R9" s="15"/>
      <c r="S9" s="15"/>
      <c r="T9" s="15"/>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11805555555556" footer="0.511805555555556"/>
  <pageSetup paperSize="9" fitToWidth="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B31" sqref="B31"/>
    </sheetView>
  </sheetViews>
  <sheetFormatPr defaultColWidth="9.14166666666667" defaultRowHeight="14.25" customHeight="1" outlineLevelCol="6"/>
  <cols>
    <col min="1" max="1" width="27.425" customWidth="1"/>
    <col min="2" max="2" width="30.7083333333333" customWidth="1"/>
    <col min="3" max="3" width="27.425" customWidth="1"/>
    <col min="4" max="4" width="26.85" customWidth="1"/>
    <col min="5" max="7" width="30.425" customWidth="1"/>
  </cols>
  <sheetData>
    <row r="1" ht="13.5" customHeight="1" spans="4:7">
      <c r="D1" s="1"/>
      <c r="G1" s="2" t="s">
        <v>375</v>
      </c>
    </row>
    <row r="2" ht="27.75" customHeight="1" spans="1:7">
      <c r="A2" s="3" t="s">
        <v>376</v>
      </c>
      <c r="B2" s="3"/>
      <c r="C2" s="3"/>
      <c r="D2" s="3"/>
      <c r="E2" s="3"/>
      <c r="F2" s="3"/>
      <c r="G2" s="3"/>
    </row>
    <row r="3" ht="13.5" customHeight="1" spans="1:7">
      <c r="A3" s="4" t="str">
        <f>"单位名称："&amp;"罗平县妇幼保健计划生育服务中心"</f>
        <v>单位名称：罗平县妇幼保健计划生育服务中心</v>
      </c>
      <c r="B3" s="5"/>
      <c r="C3" s="5"/>
      <c r="D3" s="5"/>
      <c r="E3" s="6"/>
      <c r="F3" s="6"/>
      <c r="G3" s="279" t="s">
        <v>2</v>
      </c>
    </row>
    <row r="4" ht="21.75" customHeight="1" spans="1:7">
      <c r="A4" s="8" t="s">
        <v>200</v>
      </c>
      <c r="B4" s="8" t="s">
        <v>251</v>
      </c>
      <c r="C4" s="8" t="s">
        <v>202</v>
      </c>
      <c r="D4" s="9" t="s">
        <v>377</v>
      </c>
      <c r="E4" s="10" t="s">
        <v>32</v>
      </c>
      <c r="F4" s="10"/>
      <c r="G4" s="10"/>
    </row>
    <row r="5" ht="21.75" customHeight="1" spans="1:7">
      <c r="A5" s="8"/>
      <c r="B5" s="8"/>
      <c r="C5" s="8"/>
      <c r="D5" s="9"/>
      <c r="E5" s="10" t="s">
        <v>378</v>
      </c>
      <c r="F5" s="9" t="s">
        <v>379</v>
      </c>
      <c r="G5" s="9" t="s">
        <v>380</v>
      </c>
    </row>
    <row r="6" ht="40.5" customHeight="1" spans="1:7">
      <c r="A6" s="8"/>
      <c r="B6" s="8"/>
      <c r="C6" s="8"/>
      <c r="D6" s="9"/>
      <c r="E6" s="10"/>
      <c r="F6" s="9" t="s">
        <v>31</v>
      </c>
      <c r="G6" s="9"/>
    </row>
    <row r="7" ht="15.75" customHeight="1" spans="1:7">
      <c r="A7" s="11">
        <v>1</v>
      </c>
      <c r="B7" s="11">
        <v>2</v>
      </c>
      <c r="C7" s="11">
        <v>3</v>
      </c>
      <c r="D7" s="11">
        <v>4</v>
      </c>
      <c r="E7" s="11">
        <v>8</v>
      </c>
      <c r="F7" s="11">
        <v>9</v>
      </c>
      <c r="G7" s="12">
        <v>10</v>
      </c>
    </row>
    <row r="8" ht="26.25" customHeight="1" spans="1:7">
      <c r="A8" s="13"/>
      <c r="B8" s="14"/>
      <c r="C8" s="14"/>
      <c r="D8" s="14"/>
      <c r="E8" s="15"/>
      <c r="F8" s="15"/>
      <c r="G8" s="15"/>
    </row>
    <row r="9" ht="24.75" customHeight="1" spans="1:7">
      <c r="A9" s="14"/>
      <c r="B9" s="13"/>
      <c r="C9" s="13"/>
      <c r="D9" s="13"/>
      <c r="E9" s="15"/>
      <c r="F9" s="15"/>
      <c r="G9" s="15"/>
    </row>
    <row r="10" ht="18.75" customHeight="1" spans="1:7">
      <c r="A10" s="16" t="s">
        <v>29</v>
      </c>
      <c r="B10" s="17" t="s">
        <v>381</v>
      </c>
      <c r="C10" s="17"/>
      <c r="D10" s="18"/>
      <c r="E10" s="15"/>
      <c r="F10" s="15"/>
      <c r="G10" s="15"/>
    </row>
    <row r="11" customHeight="1" spans="1:1">
      <c r="A11" s="19" t="s">
        <v>382</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11805555555556" footer="0.511805555555556"/>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1"/>
  <sheetViews>
    <sheetView showZeros="0" topLeftCell="A2" workbookViewId="0">
      <selection activeCell="D24" sqref="D24"/>
    </sheetView>
  </sheetViews>
  <sheetFormatPr defaultColWidth="9.14166666666667" defaultRowHeight="14.25" customHeight="1"/>
  <cols>
    <col min="1" max="1" width="30.425" customWidth="1"/>
    <col min="2" max="2" width="37.7083333333333" customWidth="1"/>
    <col min="3" max="3" width="18.85" customWidth="1"/>
    <col min="4" max="4" width="21" customWidth="1"/>
    <col min="5" max="5" width="18.85" customWidth="1"/>
    <col min="6" max="6" width="20.1416666666667" customWidth="1"/>
    <col min="7" max="7" width="18.85" customWidth="1"/>
    <col min="8" max="8" width="19.85" customWidth="1"/>
    <col min="9" max="9" width="21.2833333333333" customWidth="1"/>
    <col min="10" max="10" width="15.575" customWidth="1"/>
    <col min="11" max="11" width="16.425" customWidth="1"/>
    <col min="12" max="12" width="13.575" customWidth="1"/>
    <col min="13" max="17" width="18.85" customWidth="1"/>
  </cols>
  <sheetData>
    <row r="1" ht="15.75" customHeight="1" spans="17:17">
      <c r="Q1" s="41" t="s">
        <v>44</v>
      </c>
    </row>
    <row r="2" ht="28.5" customHeight="1" spans="1:17">
      <c r="A2" s="3" t="s">
        <v>45</v>
      </c>
      <c r="B2" s="3"/>
      <c r="C2" s="3"/>
      <c r="D2" s="3"/>
      <c r="E2" s="3"/>
      <c r="F2" s="3"/>
      <c r="G2" s="3"/>
      <c r="H2" s="3"/>
      <c r="I2" s="3"/>
      <c r="J2" s="3"/>
      <c r="K2" s="3"/>
      <c r="L2" s="3"/>
      <c r="M2" s="3"/>
      <c r="N2" s="3"/>
      <c r="O2" s="3"/>
      <c r="P2" s="3"/>
      <c r="Q2" s="3"/>
    </row>
    <row r="3" ht="15" customHeight="1" spans="1:17">
      <c r="A3" s="216" t="str">
        <f>"单位名称："&amp;"罗平县妇幼保健计划生育服务中心"</f>
        <v>单位名称：罗平县妇幼保健计划生育服务中心</v>
      </c>
      <c r="B3" s="217"/>
      <c r="C3" s="62"/>
      <c r="D3" s="6"/>
      <c r="E3" s="62"/>
      <c r="F3" s="6"/>
      <c r="G3" s="62"/>
      <c r="H3" s="6"/>
      <c r="I3" s="6"/>
      <c r="J3" s="6"/>
      <c r="K3" s="62"/>
      <c r="L3" s="6"/>
      <c r="M3" s="62"/>
      <c r="N3" s="62"/>
      <c r="O3" s="6"/>
      <c r="P3" s="6"/>
      <c r="Q3" s="273" t="s">
        <v>2</v>
      </c>
    </row>
    <row r="4" ht="17.25" customHeight="1" spans="1:17">
      <c r="A4" s="218" t="s">
        <v>46</v>
      </c>
      <c r="B4" s="219" t="s">
        <v>47</v>
      </c>
      <c r="C4" s="220" t="s">
        <v>29</v>
      </c>
      <c r="D4" s="221" t="s">
        <v>48</v>
      </c>
      <c r="E4" s="10"/>
      <c r="F4" s="221" t="s">
        <v>49</v>
      </c>
      <c r="G4" s="10"/>
      <c r="H4" s="222" t="s">
        <v>32</v>
      </c>
      <c r="I4" s="228" t="s">
        <v>33</v>
      </c>
      <c r="J4" s="219" t="s">
        <v>50</v>
      </c>
      <c r="K4" s="229" t="s">
        <v>34</v>
      </c>
      <c r="L4" s="221" t="s">
        <v>36</v>
      </c>
      <c r="M4" s="230"/>
      <c r="N4" s="230"/>
      <c r="O4" s="230"/>
      <c r="P4" s="230"/>
      <c r="Q4" s="234"/>
    </row>
    <row r="5" ht="26.25" customHeight="1" spans="1:17">
      <c r="A5" s="10"/>
      <c r="B5" s="223"/>
      <c r="C5" s="223"/>
      <c r="D5" s="223" t="s">
        <v>29</v>
      </c>
      <c r="E5" s="223" t="s">
        <v>51</v>
      </c>
      <c r="F5" s="223" t="s">
        <v>29</v>
      </c>
      <c r="G5" s="224" t="s">
        <v>51</v>
      </c>
      <c r="H5" s="223"/>
      <c r="I5" s="223"/>
      <c r="J5" s="223"/>
      <c r="K5" s="224"/>
      <c r="L5" s="223" t="s">
        <v>31</v>
      </c>
      <c r="M5" s="231" t="s">
        <v>52</v>
      </c>
      <c r="N5" s="231" t="s">
        <v>53</v>
      </c>
      <c r="O5" s="231" t="s">
        <v>54</v>
      </c>
      <c r="P5" s="231" t="s">
        <v>55</v>
      </c>
      <c r="Q5" s="231" t="s">
        <v>56</v>
      </c>
    </row>
    <row r="6" ht="16.5" customHeight="1" spans="1:17">
      <c r="A6" s="10">
        <v>1</v>
      </c>
      <c r="B6" s="223">
        <v>2</v>
      </c>
      <c r="C6" s="223">
        <v>3</v>
      </c>
      <c r="D6" s="223">
        <v>4</v>
      </c>
      <c r="E6" s="225">
        <v>5</v>
      </c>
      <c r="F6" s="226">
        <v>6</v>
      </c>
      <c r="G6" s="225">
        <v>7</v>
      </c>
      <c r="H6" s="226">
        <v>8</v>
      </c>
      <c r="I6" s="225">
        <v>9</v>
      </c>
      <c r="J6" s="225">
        <v>10</v>
      </c>
      <c r="K6" s="225">
        <v>11</v>
      </c>
      <c r="L6" s="225">
        <v>12</v>
      </c>
      <c r="M6" s="232">
        <v>13</v>
      </c>
      <c r="N6" s="233">
        <v>14</v>
      </c>
      <c r="O6" s="233">
        <v>15</v>
      </c>
      <c r="P6" s="233">
        <v>16</v>
      </c>
      <c r="Q6" s="233">
        <v>17</v>
      </c>
    </row>
    <row r="7" ht="19.5" customHeight="1" spans="1:17">
      <c r="A7" s="13" t="s">
        <v>57</v>
      </c>
      <c r="B7" s="13" t="s">
        <v>58</v>
      </c>
      <c r="C7" s="15">
        <v>230.968097</v>
      </c>
      <c r="D7" s="15">
        <v>230.968097</v>
      </c>
      <c r="E7" s="15">
        <v>230.968097</v>
      </c>
      <c r="F7" s="15"/>
      <c r="G7" s="15"/>
      <c r="H7" s="15">
        <v>230.968097</v>
      </c>
      <c r="I7" s="15"/>
      <c r="J7" s="15"/>
      <c r="K7" s="15"/>
      <c r="L7" s="15"/>
      <c r="M7" s="15"/>
      <c r="N7" s="15"/>
      <c r="O7" s="15"/>
      <c r="P7" s="15"/>
      <c r="Q7" s="15"/>
    </row>
    <row r="8" ht="19.5" customHeight="1" spans="1:17">
      <c r="A8" s="163" t="s">
        <v>59</v>
      </c>
      <c r="B8" s="163" t="s">
        <v>60</v>
      </c>
      <c r="C8" s="15">
        <v>230.968097</v>
      </c>
      <c r="D8" s="15">
        <v>230.968097</v>
      </c>
      <c r="E8" s="15">
        <v>230.968097</v>
      </c>
      <c r="F8" s="15"/>
      <c r="G8" s="15"/>
      <c r="H8" s="15">
        <v>230.968097</v>
      </c>
      <c r="I8" s="15"/>
      <c r="J8" s="15"/>
      <c r="K8" s="15"/>
      <c r="L8" s="15"/>
      <c r="M8" s="15"/>
      <c r="N8" s="15"/>
      <c r="O8" s="15"/>
      <c r="P8" s="15"/>
      <c r="Q8" s="15"/>
    </row>
    <row r="9" ht="19.5" customHeight="1" spans="1:17">
      <c r="A9" s="205" t="s">
        <v>61</v>
      </c>
      <c r="B9" s="205" t="s">
        <v>62</v>
      </c>
      <c r="C9" s="15">
        <v>70.907</v>
      </c>
      <c r="D9" s="15">
        <v>70.907</v>
      </c>
      <c r="E9" s="15">
        <v>70.907</v>
      </c>
      <c r="F9" s="15"/>
      <c r="G9" s="15"/>
      <c r="H9" s="15">
        <v>70.907</v>
      </c>
      <c r="I9" s="15"/>
      <c r="J9" s="15"/>
      <c r="K9" s="15"/>
      <c r="L9" s="15"/>
      <c r="M9" s="15"/>
      <c r="N9" s="15"/>
      <c r="O9" s="15"/>
      <c r="P9" s="15"/>
      <c r="Q9" s="15"/>
    </row>
    <row r="10" ht="19.5" customHeight="1" spans="1:17">
      <c r="A10" s="205" t="s">
        <v>63</v>
      </c>
      <c r="B10" s="205" t="s">
        <v>64</v>
      </c>
      <c r="C10" s="15">
        <v>106.707398</v>
      </c>
      <c r="D10" s="15">
        <v>106.707398</v>
      </c>
      <c r="E10" s="15">
        <v>106.707398</v>
      </c>
      <c r="F10" s="15"/>
      <c r="G10" s="15"/>
      <c r="H10" s="15">
        <v>106.707398</v>
      </c>
      <c r="I10" s="15"/>
      <c r="J10" s="15"/>
      <c r="K10" s="15"/>
      <c r="L10" s="15"/>
      <c r="M10" s="15"/>
      <c r="N10" s="15"/>
      <c r="O10" s="15"/>
      <c r="P10" s="15"/>
      <c r="Q10" s="15"/>
    </row>
    <row r="11" ht="19.5" customHeight="1" spans="1:17">
      <c r="A11" s="205" t="s">
        <v>65</v>
      </c>
      <c r="B11" s="205" t="s">
        <v>66</v>
      </c>
      <c r="C11" s="15">
        <v>53.353699</v>
      </c>
      <c r="D11" s="15">
        <v>53.353699</v>
      </c>
      <c r="E11" s="15">
        <v>53.353699</v>
      </c>
      <c r="F11" s="15"/>
      <c r="G11" s="15"/>
      <c r="H11" s="15">
        <v>53.353699</v>
      </c>
      <c r="I11" s="15"/>
      <c r="J11" s="15"/>
      <c r="K11" s="15"/>
      <c r="L11" s="15"/>
      <c r="M11" s="15"/>
      <c r="N11" s="15"/>
      <c r="O11" s="15"/>
      <c r="P11" s="15"/>
      <c r="Q11" s="15"/>
    </row>
    <row r="12" ht="19.5" customHeight="1" spans="1:17">
      <c r="A12" s="13" t="s">
        <v>67</v>
      </c>
      <c r="B12" s="13" t="s">
        <v>68</v>
      </c>
      <c r="C12" s="15">
        <v>904.259936</v>
      </c>
      <c r="D12" s="15">
        <v>740.859936</v>
      </c>
      <c r="E12" s="15">
        <v>740.859936</v>
      </c>
      <c r="F12" s="15">
        <v>163.4</v>
      </c>
      <c r="G12" s="15"/>
      <c r="H12" s="15">
        <v>740.859936</v>
      </c>
      <c r="I12" s="15"/>
      <c r="J12" s="15"/>
      <c r="K12" s="15"/>
      <c r="L12" s="15">
        <v>163.4</v>
      </c>
      <c r="M12" s="15">
        <v>163.4</v>
      </c>
      <c r="N12" s="15"/>
      <c r="O12" s="15"/>
      <c r="P12" s="15"/>
      <c r="Q12" s="15"/>
    </row>
    <row r="13" ht="19.5" customHeight="1" spans="1:17">
      <c r="A13" s="163" t="s">
        <v>69</v>
      </c>
      <c r="B13" s="163" t="s">
        <v>70</v>
      </c>
      <c r="C13" s="15">
        <v>875.948377</v>
      </c>
      <c r="D13" s="15">
        <v>712.548377</v>
      </c>
      <c r="E13" s="15">
        <v>712.548377</v>
      </c>
      <c r="F13" s="15">
        <v>163.4</v>
      </c>
      <c r="G13" s="15"/>
      <c r="H13" s="15">
        <v>712.548377</v>
      </c>
      <c r="I13" s="15"/>
      <c r="J13" s="15"/>
      <c r="K13" s="15"/>
      <c r="L13" s="15">
        <v>163.4</v>
      </c>
      <c r="M13" s="15">
        <v>163.4</v>
      </c>
      <c r="N13" s="15"/>
      <c r="O13" s="15"/>
      <c r="P13" s="15"/>
      <c r="Q13" s="15"/>
    </row>
    <row r="14" ht="19.5" customHeight="1" spans="1:17">
      <c r="A14" s="205" t="s">
        <v>71</v>
      </c>
      <c r="B14" s="205" t="s">
        <v>72</v>
      </c>
      <c r="C14" s="15">
        <v>875.948377</v>
      </c>
      <c r="D14" s="15">
        <v>712.548377</v>
      </c>
      <c r="E14" s="15">
        <v>712.548377</v>
      </c>
      <c r="F14" s="15">
        <v>163.4</v>
      </c>
      <c r="G14" s="15"/>
      <c r="H14" s="15">
        <v>712.548377</v>
      </c>
      <c r="I14" s="15"/>
      <c r="J14" s="15"/>
      <c r="K14" s="15"/>
      <c r="L14" s="15">
        <v>163.4</v>
      </c>
      <c r="M14" s="15">
        <v>163.4</v>
      </c>
      <c r="N14" s="15"/>
      <c r="O14" s="15"/>
      <c r="P14" s="15"/>
      <c r="Q14" s="15"/>
    </row>
    <row r="15" ht="19.5" customHeight="1" spans="1:17">
      <c r="A15" s="163" t="s">
        <v>73</v>
      </c>
      <c r="B15" s="163" t="s">
        <v>74</v>
      </c>
      <c r="C15" s="15">
        <v>28.311559</v>
      </c>
      <c r="D15" s="15">
        <v>28.311559</v>
      </c>
      <c r="E15" s="15">
        <v>28.311559</v>
      </c>
      <c r="F15" s="15"/>
      <c r="G15" s="15"/>
      <c r="H15" s="15">
        <v>28.311559</v>
      </c>
      <c r="I15" s="15"/>
      <c r="J15" s="15"/>
      <c r="K15" s="15"/>
      <c r="L15" s="15"/>
      <c r="M15" s="15"/>
      <c r="N15" s="15"/>
      <c r="O15" s="15"/>
      <c r="P15" s="15"/>
      <c r="Q15" s="15"/>
    </row>
    <row r="16" ht="19.5" customHeight="1" spans="1:17">
      <c r="A16" s="205" t="s">
        <v>75</v>
      </c>
      <c r="B16" s="205" t="s">
        <v>76</v>
      </c>
      <c r="C16" s="15">
        <v>27.669921</v>
      </c>
      <c r="D16" s="15">
        <v>27.669921</v>
      </c>
      <c r="E16" s="15">
        <v>27.669921</v>
      </c>
      <c r="F16" s="15"/>
      <c r="G16" s="15"/>
      <c r="H16" s="15">
        <v>27.669921</v>
      </c>
      <c r="I16" s="15"/>
      <c r="J16" s="15"/>
      <c r="K16" s="15"/>
      <c r="L16" s="15"/>
      <c r="M16" s="15"/>
      <c r="N16" s="15"/>
      <c r="O16" s="15"/>
      <c r="P16" s="15"/>
      <c r="Q16" s="15"/>
    </row>
    <row r="17" ht="19.5" customHeight="1" spans="1:17">
      <c r="A17" s="205" t="s">
        <v>77</v>
      </c>
      <c r="B17" s="205" t="s">
        <v>78</v>
      </c>
      <c r="C17" s="15">
        <v>0.641638</v>
      </c>
      <c r="D17" s="15">
        <v>0.641638</v>
      </c>
      <c r="E17" s="15">
        <v>0.641638</v>
      </c>
      <c r="F17" s="15"/>
      <c r="G17" s="15"/>
      <c r="H17" s="15">
        <v>0.641638</v>
      </c>
      <c r="I17" s="15"/>
      <c r="J17" s="15"/>
      <c r="K17" s="15"/>
      <c r="L17" s="15"/>
      <c r="M17" s="15"/>
      <c r="N17" s="15"/>
      <c r="O17" s="15"/>
      <c r="P17" s="15"/>
      <c r="Q17" s="15"/>
    </row>
    <row r="18" ht="19.5" customHeight="1" spans="1:17">
      <c r="A18" s="13" t="s">
        <v>79</v>
      </c>
      <c r="B18" s="13" t="s">
        <v>80</v>
      </c>
      <c r="C18" s="15">
        <v>76.996541</v>
      </c>
      <c r="D18" s="15">
        <v>76.996541</v>
      </c>
      <c r="E18" s="15">
        <v>76.996541</v>
      </c>
      <c r="F18" s="15"/>
      <c r="G18" s="15"/>
      <c r="H18" s="15">
        <v>76.996541</v>
      </c>
      <c r="I18" s="15"/>
      <c r="J18" s="15"/>
      <c r="K18" s="15"/>
      <c r="L18" s="15"/>
      <c r="M18" s="15"/>
      <c r="N18" s="15"/>
      <c r="O18" s="15"/>
      <c r="P18" s="15"/>
      <c r="Q18" s="15"/>
    </row>
    <row r="19" ht="19.5" customHeight="1" spans="1:17">
      <c r="A19" s="163" t="s">
        <v>81</v>
      </c>
      <c r="B19" s="163" t="s">
        <v>82</v>
      </c>
      <c r="C19" s="15">
        <v>76.996541</v>
      </c>
      <c r="D19" s="15">
        <v>76.996541</v>
      </c>
      <c r="E19" s="15">
        <v>76.996541</v>
      </c>
      <c r="F19" s="15"/>
      <c r="G19" s="15"/>
      <c r="H19" s="15">
        <v>76.996541</v>
      </c>
      <c r="I19" s="15"/>
      <c r="J19" s="15"/>
      <c r="K19" s="15"/>
      <c r="L19" s="15"/>
      <c r="M19" s="15"/>
      <c r="N19" s="15"/>
      <c r="O19" s="15"/>
      <c r="P19" s="15"/>
      <c r="Q19" s="15"/>
    </row>
    <row r="20" ht="19.5" customHeight="1" spans="1:17">
      <c r="A20" s="205" t="s">
        <v>83</v>
      </c>
      <c r="B20" s="205" t="s">
        <v>84</v>
      </c>
      <c r="C20" s="15">
        <v>76.996541</v>
      </c>
      <c r="D20" s="15">
        <v>76.996541</v>
      </c>
      <c r="E20" s="15">
        <v>76.996541</v>
      </c>
      <c r="F20" s="15"/>
      <c r="G20" s="15"/>
      <c r="H20" s="15">
        <v>76.996541</v>
      </c>
      <c r="I20" s="15"/>
      <c r="J20" s="15"/>
      <c r="K20" s="15"/>
      <c r="L20" s="15"/>
      <c r="M20" s="15"/>
      <c r="N20" s="15"/>
      <c r="O20" s="15"/>
      <c r="P20" s="15"/>
      <c r="Q20" s="15"/>
    </row>
    <row r="21" ht="17.25" customHeight="1" spans="1:17">
      <c r="A21" s="227" t="s">
        <v>85</v>
      </c>
      <c r="B21" s="228" t="s">
        <v>85</v>
      </c>
      <c r="C21" s="15">
        <v>1212.224574</v>
      </c>
      <c r="D21" s="15">
        <v>1048.824574</v>
      </c>
      <c r="E21" s="15">
        <v>1048.824574</v>
      </c>
      <c r="F21" s="15">
        <v>163.4</v>
      </c>
      <c r="G21" s="15"/>
      <c r="H21" s="15">
        <v>1048.824574</v>
      </c>
      <c r="I21" s="15"/>
      <c r="J21" s="15"/>
      <c r="K21" s="15"/>
      <c r="L21" s="15">
        <v>163.4</v>
      </c>
      <c r="M21" s="15">
        <v>163.4</v>
      </c>
      <c r="N21" s="15"/>
      <c r="O21" s="15"/>
      <c r="P21" s="15"/>
      <c r="Q21" s="15"/>
    </row>
  </sheetData>
  <mergeCells count="13">
    <mergeCell ref="A2:Q2"/>
    <mergeCell ref="A3:N3"/>
    <mergeCell ref="D4:E4"/>
    <mergeCell ref="F4:G4"/>
    <mergeCell ref="L4:Q4"/>
    <mergeCell ref="A21:B21"/>
    <mergeCell ref="A4:A5"/>
    <mergeCell ref="B4:B5"/>
    <mergeCell ref="C4:C5"/>
    <mergeCell ref="H4:H5"/>
    <mergeCell ref="I4:I5"/>
    <mergeCell ref="J4:J5"/>
    <mergeCell ref="K4:K5"/>
  </mergeCells>
  <pageMargins left="0.75" right="0.75" top="1" bottom="1" header="0.511805555555556" footer="0.511805555555556"/>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2" workbookViewId="0">
      <selection activeCell="B40" sqref="B40:B41"/>
    </sheetView>
  </sheetViews>
  <sheetFormatPr defaultColWidth="9.14166666666667" defaultRowHeight="14.25" customHeight="1" outlineLevelCol="3"/>
  <cols>
    <col min="1" max="1" width="49.2833333333333" customWidth="1"/>
    <col min="2" max="2" width="38.85" customWidth="1"/>
    <col min="3" max="3" width="52.7083333333333" customWidth="1"/>
    <col min="4" max="4" width="36.425" customWidth="1"/>
  </cols>
  <sheetData>
    <row r="1" customHeight="1" spans="1:4">
      <c r="A1" s="197"/>
      <c r="C1" s="208"/>
      <c r="D1" s="151" t="s">
        <v>86</v>
      </c>
    </row>
    <row r="2" ht="31.5" customHeight="1" spans="1:4">
      <c r="A2" s="52" t="s">
        <v>87</v>
      </c>
      <c r="B2" s="209"/>
      <c r="C2" s="208"/>
      <c r="D2" s="209"/>
    </row>
    <row r="3" ht="17.25" customHeight="1" spans="1:4">
      <c r="A3" s="113" t="str">
        <f>"单位名称："&amp;"罗平县妇幼保健计划生育服务中心"</f>
        <v>单位名称：罗平县妇幼保健计划生育服务中心</v>
      </c>
      <c r="B3" s="210"/>
      <c r="C3" s="208"/>
      <c r="D3" s="274" t="s">
        <v>2</v>
      </c>
    </row>
    <row r="4" ht="19.5" customHeight="1" spans="1:4">
      <c r="A4" s="10" t="s">
        <v>3</v>
      </c>
      <c r="B4" s="10"/>
      <c r="C4" s="211" t="s">
        <v>4</v>
      </c>
      <c r="D4" s="212"/>
    </row>
    <row r="5" ht="21.75" customHeight="1" spans="1:4">
      <c r="A5" s="10" t="s">
        <v>5</v>
      </c>
      <c r="B5" s="213" t="s">
        <v>6</v>
      </c>
      <c r="C5" s="214" t="s">
        <v>88</v>
      </c>
      <c r="D5" s="213" t="s">
        <v>6</v>
      </c>
    </row>
    <row r="6" ht="17.25" customHeight="1" spans="1:4">
      <c r="A6" s="10"/>
      <c r="B6" s="215"/>
      <c r="C6" s="214"/>
      <c r="D6" s="215"/>
    </row>
    <row r="7" ht="17.25" customHeight="1" spans="1:4">
      <c r="A7" s="13" t="s">
        <v>89</v>
      </c>
      <c r="B7" s="15">
        <v>1048.824574</v>
      </c>
      <c r="C7" s="13" t="s">
        <v>90</v>
      </c>
      <c r="D7" s="15">
        <v>1048.824574</v>
      </c>
    </row>
    <row r="8" ht="17.25" customHeight="1" spans="1:4">
      <c r="A8" s="13" t="s">
        <v>91</v>
      </c>
      <c r="B8" s="15">
        <v>1048.824574</v>
      </c>
      <c r="C8" s="13" t="str">
        <f>"(一)"&amp;"社会保障和就业支出"</f>
        <v>(一)社会保障和就业支出</v>
      </c>
      <c r="D8" s="15">
        <v>230.968097</v>
      </c>
    </row>
    <row r="9" ht="17.25" customHeight="1" spans="1:4">
      <c r="A9" s="13" t="s">
        <v>92</v>
      </c>
      <c r="B9" s="15"/>
      <c r="C9" s="13" t="str">
        <f>"(二)"&amp;"卫生健康支出"</f>
        <v>(二)卫生健康支出</v>
      </c>
      <c r="D9" s="15">
        <v>740.859936</v>
      </c>
    </row>
    <row r="10" ht="17.25" customHeight="1" spans="1:4">
      <c r="A10" s="13" t="s">
        <v>93</v>
      </c>
      <c r="B10" s="15"/>
      <c r="C10" s="13" t="str">
        <f>"(三)"&amp;"住房保障支出"</f>
        <v>(三)住房保障支出</v>
      </c>
      <c r="D10" s="15">
        <v>76.996541</v>
      </c>
    </row>
    <row r="11" ht="17.25" customHeight="1" spans="1:4">
      <c r="A11" s="13" t="s">
        <v>94</v>
      </c>
      <c r="B11" s="15"/>
      <c r="C11" s="13"/>
      <c r="D11" s="15"/>
    </row>
    <row r="12" ht="17.25" customHeight="1" spans="1:4">
      <c r="A12" s="13" t="s">
        <v>91</v>
      </c>
      <c r="B12" s="15"/>
      <c r="C12" s="13"/>
      <c r="D12" s="15"/>
    </row>
    <row r="13" ht="17.25" customHeight="1" spans="1:4">
      <c r="A13" s="13" t="s">
        <v>92</v>
      </c>
      <c r="B13" s="15"/>
      <c r="C13" s="13"/>
      <c r="D13" s="15"/>
    </row>
    <row r="14" ht="17.25" customHeight="1" spans="1:4">
      <c r="A14" s="13" t="s">
        <v>93</v>
      </c>
      <c r="B14" s="15"/>
      <c r="C14" s="13"/>
      <c r="D14" s="15"/>
    </row>
    <row r="15" customHeight="1" spans="1:4">
      <c r="A15" s="13"/>
      <c r="B15" s="15"/>
      <c r="C15" s="13" t="s">
        <v>95</v>
      </c>
      <c r="D15" s="15"/>
    </row>
    <row r="16" ht="17.25" customHeight="1" spans="1:4">
      <c r="A16" s="214" t="s">
        <v>96</v>
      </c>
      <c r="B16" s="15">
        <v>1048.824574</v>
      </c>
      <c r="C16" s="214" t="s">
        <v>23</v>
      </c>
      <c r="D16" s="15">
        <v>1048.824574</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9" fitToWidth="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B26" sqref="B26"/>
    </sheetView>
  </sheetViews>
  <sheetFormatPr defaultColWidth="9.14166666666667" defaultRowHeight="14.25" customHeight="1" outlineLevelCol="6"/>
  <cols>
    <col min="1" max="1" width="20.1416666666667" customWidth="1"/>
    <col min="2" max="2" width="44" customWidth="1"/>
    <col min="3" max="3" width="24.2833333333333" customWidth="1"/>
    <col min="4" max="4" width="16.575" customWidth="1"/>
    <col min="5" max="7" width="24.2833333333333" customWidth="1"/>
  </cols>
  <sheetData>
    <row r="1" customHeight="1" spans="4:7">
      <c r="D1" s="200"/>
      <c r="F1" s="57"/>
      <c r="G1" s="41" t="s">
        <v>97</v>
      </c>
    </row>
    <row r="2" ht="39" customHeight="1" spans="1:7">
      <c r="A2" s="112" t="s">
        <v>98</v>
      </c>
      <c r="B2" s="112"/>
      <c r="C2" s="112"/>
      <c r="D2" s="112"/>
      <c r="E2" s="112"/>
      <c r="F2" s="112"/>
      <c r="G2" s="112"/>
    </row>
    <row r="3" ht="18" customHeight="1" spans="1:7">
      <c r="A3" s="4" t="str">
        <f>"单位名称："&amp;"罗平县妇幼保健计划生育服务中心"</f>
        <v>单位名称：罗平县妇幼保健计划生育服务中心</v>
      </c>
      <c r="F3" s="108"/>
      <c r="G3" s="274" t="s">
        <v>2</v>
      </c>
    </row>
    <row r="4" ht="20.25" customHeight="1" spans="1:7">
      <c r="A4" s="201" t="s">
        <v>99</v>
      </c>
      <c r="B4" s="202"/>
      <c r="C4" s="70" t="s">
        <v>29</v>
      </c>
      <c r="D4" s="203" t="s">
        <v>48</v>
      </c>
      <c r="E4" s="10"/>
      <c r="F4" s="10"/>
      <c r="G4" s="10" t="s">
        <v>49</v>
      </c>
    </row>
    <row r="5" ht="20.25" customHeight="1" spans="1:7">
      <c r="A5" s="204" t="s">
        <v>46</v>
      </c>
      <c r="B5" s="204" t="s">
        <v>47</v>
      </c>
      <c r="C5" s="10"/>
      <c r="D5" s="67" t="s">
        <v>31</v>
      </c>
      <c r="E5" s="67" t="s">
        <v>100</v>
      </c>
      <c r="F5" s="67" t="s">
        <v>101</v>
      </c>
      <c r="G5" s="10"/>
    </row>
    <row r="6" ht="13.5" customHeight="1" spans="1:7">
      <c r="A6" s="204" t="s">
        <v>102</v>
      </c>
      <c r="B6" s="204" t="s">
        <v>103</v>
      </c>
      <c r="C6" s="204" t="s">
        <v>104</v>
      </c>
      <c r="D6" s="118" t="s">
        <v>105</v>
      </c>
      <c r="E6" s="118" t="s">
        <v>106</v>
      </c>
      <c r="F6" s="118" t="s">
        <v>107</v>
      </c>
      <c r="G6" s="72">
        <v>7</v>
      </c>
    </row>
    <row r="7" ht="18" customHeight="1" spans="1:7">
      <c r="A7" s="13" t="s">
        <v>57</v>
      </c>
      <c r="B7" s="13" t="s">
        <v>58</v>
      </c>
      <c r="C7" s="15">
        <v>230.968097</v>
      </c>
      <c r="D7" s="15">
        <v>230.968097</v>
      </c>
      <c r="E7" s="15">
        <v>229.688097</v>
      </c>
      <c r="F7" s="15">
        <v>1.28</v>
      </c>
      <c r="G7" s="15"/>
    </row>
    <row r="8" ht="18" customHeight="1" spans="1:7">
      <c r="A8" s="163" t="s">
        <v>59</v>
      </c>
      <c r="B8" s="163" t="s">
        <v>60</v>
      </c>
      <c r="C8" s="15">
        <v>230.968097</v>
      </c>
      <c r="D8" s="15">
        <v>230.968097</v>
      </c>
      <c r="E8" s="15">
        <v>229.688097</v>
      </c>
      <c r="F8" s="15">
        <v>1.28</v>
      </c>
      <c r="G8" s="15"/>
    </row>
    <row r="9" ht="18" customHeight="1" spans="1:7">
      <c r="A9" s="205" t="s">
        <v>61</v>
      </c>
      <c r="B9" s="205" t="s">
        <v>62</v>
      </c>
      <c r="C9" s="15">
        <v>70.907</v>
      </c>
      <c r="D9" s="15">
        <v>70.907</v>
      </c>
      <c r="E9" s="15">
        <v>69.627</v>
      </c>
      <c r="F9" s="15">
        <v>1.28</v>
      </c>
      <c r="G9" s="15"/>
    </row>
    <row r="10" ht="18" customHeight="1" spans="1:7">
      <c r="A10" s="205" t="s">
        <v>63</v>
      </c>
      <c r="B10" s="205" t="s">
        <v>64</v>
      </c>
      <c r="C10" s="15">
        <v>106.707398</v>
      </c>
      <c r="D10" s="15">
        <v>106.707398</v>
      </c>
      <c r="E10" s="15">
        <v>106.707398</v>
      </c>
      <c r="F10" s="15"/>
      <c r="G10" s="15"/>
    </row>
    <row r="11" ht="18" customHeight="1" spans="1:7">
      <c r="A11" s="205" t="s">
        <v>65</v>
      </c>
      <c r="B11" s="205" t="s">
        <v>66</v>
      </c>
      <c r="C11" s="15">
        <v>53.353699</v>
      </c>
      <c r="D11" s="15">
        <v>53.353699</v>
      </c>
      <c r="E11" s="15">
        <v>53.353699</v>
      </c>
      <c r="F11" s="15"/>
      <c r="G11" s="15"/>
    </row>
    <row r="12" ht="18" customHeight="1" spans="1:7">
      <c r="A12" s="13" t="s">
        <v>67</v>
      </c>
      <c r="B12" s="13" t="s">
        <v>68</v>
      </c>
      <c r="C12" s="15">
        <v>740.859936</v>
      </c>
      <c r="D12" s="15">
        <v>740.859936</v>
      </c>
      <c r="E12" s="15">
        <v>667.042159</v>
      </c>
      <c r="F12" s="15">
        <v>73.817777</v>
      </c>
      <c r="G12" s="15"/>
    </row>
    <row r="13" ht="18" customHeight="1" spans="1:7">
      <c r="A13" s="163" t="s">
        <v>69</v>
      </c>
      <c r="B13" s="163" t="s">
        <v>70</v>
      </c>
      <c r="C13" s="15">
        <v>712.548377</v>
      </c>
      <c r="D13" s="15">
        <v>712.548377</v>
      </c>
      <c r="E13" s="15">
        <v>638.7306</v>
      </c>
      <c r="F13" s="15">
        <v>73.817777</v>
      </c>
      <c r="G13" s="15"/>
    </row>
    <row r="14" ht="18" customHeight="1" spans="1:7">
      <c r="A14" s="205" t="s">
        <v>71</v>
      </c>
      <c r="B14" s="205" t="s">
        <v>72</v>
      </c>
      <c r="C14" s="15">
        <v>712.548377</v>
      </c>
      <c r="D14" s="15">
        <v>712.548377</v>
      </c>
      <c r="E14" s="15">
        <v>638.7306</v>
      </c>
      <c r="F14" s="15">
        <v>73.817777</v>
      </c>
      <c r="G14" s="15"/>
    </row>
    <row r="15" ht="18" customHeight="1" spans="1:7">
      <c r="A15" s="163" t="s">
        <v>73</v>
      </c>
      <c r="B15" s="163" t="s">
        <v>74</v>
      </c>
      <c r="C15" s="15">
        <v>28.311559</v>
      </c>
      <c r="D15" s="15">
        <v>28.311559</v>
      </c>
      <c r="E15" s="15">
        <v>28.311559</v>
      </c>
      <c r="F15" s="15"/>
      <c r="G15" s="15"/>
    </row>
    <row r="16" ht="18" customHeight="1" spans="1:7">
      <c r="A16" s="205" t="s">
        <v>75</v>
      </c>
      <c r="B16" s="205" t="s">
        <v>76</v>
      </c>
      <c r="C16" s="15">
        <v>27.669921</v>
      </c>
      <c r="D16" s="15">
        <v>27.669921</v>
      </c>
      <c r="E16" s="15">
        <v>27.669921</v>
      </c>
      <c r="F16" s="15"/>
      <c r="G16" s="15"/>
    </row>
    <row r="17" ht="18" customHeight="1" spans="1:7">
      <c r="A17" s="205" t="s">
        <v>77</v>
      </c>
      <c r="B17" s="205" t="s">
        <v>78</v>
      </c>
      <c r="C17" s="15">
        <v>0.641638</v>
      </c>
      <c r="D17" s="15">
        <v>0.641638</v>
      </c>
      <c r="E17" s="15">
        <v>0.641638</v>
      </c>
      <c r="F17" s="15"/>
      <c r="G17" s="15"/>
    </row>
    <row r="18" ht="18" customHeight="1" spans="1:7">
      <c r="A18" s="13" t="s">
        <v>79</v>
      </c>
      <c r="B18" s="13" t="s">
        <v>80</v>
      </c>
      <c r="C18" s="15">
        <v>76.996541</v>
      </c>
      <c r="D18" s="15">
        <v>76.996541</v>
      </c>
      <c r="E18" s="15">
        <v>76.996541</v>
      </c>
      <c r="F18" s="15"/>
      <c r="G18" s="15"/>
    </row>
    <row r="19" ht="18" customHeight="1" spans="1:7">
      <c r="A19" s="163" t="s">
        <v>81</v>
      </c>
      <c r="B19" s="163" t="s">
        <v>82</v>
      </c>
      <c r="C19" s="15">
        <v>76.996541</v>
      </c>
      <c r="D19" s="15">
        <v>76.996541</v>
      </c>
      <c r="E19" s="15">
        <v>76.996541</v>
      </c>
      <c r="F19" s="15"/>
      <c r="G19" s="15"/>
    </row>
    <row r="20" ht="18" customHeight="1" spans="1:7">
      <c r="A20" s="205" t="s">
        <v>83</v>
      </c>
      <c r="B20" s="205" t="s">
        <v>84</v>
      </c>
      <c r="C20" s="15">
        <v>76.996541</v>
      </c>
      <c r="D20" s="15">
        <v>76.996541</v>
      </c>
      <c r="E20" s="15">
        <v>76.996541</v>
      </c>
      <c r="F20" s="15"/>
      <c r="G20" s="15"/>
    </row>
    <row r="21" ht="18" customHeight="1" spans="1:7">
      <c r="A21" s="206" t="s">
        <v>85</v>
      </c>
      <c r="B21" s="207" t="s">
        <v>85</v>
      </c>
      <c r="C21" s="15">
        <v>1048.824574</v>
      </c>
      <c r="D21" s="15">
        <v>1048.824574</v>
      </c>
      <c r="E21" s="15">
        <v>973.726797</v>
      </c>
      <c r="F21" s="15">
        <v>75.097777</v>
      </c>
      <c r="G21" s="15"/>
    </row>
  </sheetData>
  <mergeCells count="7">
    <mergeCell ref="A2:G2"/>
    <mergeCell ref="A3:E3"/>
    <mergeCell ref="A4:B4"/>
    <mergeCell ref="D4:F4"/>
    <mergeCell ref="A21:B21"/>
    <mergeCell ref="C4:C5"/>
    <mergeCell ref="G4:G5"/>
  </mergeCells>
  <pageMargins left="0.75" right="0.75" top="1" bottom="1" header="0.511805555555556" footer="0.511805555555556"/>
  <pageSetup paperSize="9"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36"/>
  <sheetViews>
    <sheetView showGridLines="0" showZeros="0" topLeftCell="D1" workbookViewId="0">
      <selection activeCell="J25" sqref="J25"/>
    </sheetView>
  </sheetViews>
  <sheetFormatPr defaultColWidth="9.14166666666667" defaultRowHeight="14.25" customHeight="1"/>
  <cols>
    <col min="1" max="1" width="5.85" customWidth="1"/>
    <col min="2" max="2" width="7.14166666666667" customWidth="1"/>
    <col min="3" max="3" width="44" customWidth="1"/>
    <col min="4" max="4" width="29.575" customWidth="1"/>
    <col min="5" max="13" width="19.425" customWidth="1"/>
    <col min="14" max="14" width="7.575" customWidth="1"/>
    <col min="15" max="15" width="6.28333333333333" customWidth="1"/>
    <col min="16" max="16" width="44" customWidth="1"/>
    <col min="17" max="17" width="21.7083333333333" customWidth="1"/>
    <col min="18" max="26" width="18.85" customWidth="1"/>
  </cols>
  <sheetData>
    <row r="1" ht="12" customHeight="1" spans="1:26">
      <c r="A1" s="178"/>
      <c r="D1" s="58"/>
      <c r="K1" s="58"/>
      <c r="L1" s="58"/>
      <c r="M1" s="58"/>
      <c r="Q1" s="58"/>
      <c r="W1" s="57"/>
      <c r="X1" s="57"/>
      <c r="Y1" s="57"/>
      <c r="Z1" s="56" t="s">
        <v>108</v>
      </c>
    </row>
    <row r="2" ht="39" customHeight="1" spans="1:26">
      <c r="A2" s="179" t="s">
        <v>109</v>
      </c>
      <c r="B2" s="179"/>
      <c r="C2" s="179"/>
      <c r="D2" s="179"/>
      <c r="E2" s="179"/>
      <c r="F2" s="179"/>
      <c r="G2" s="179"/>
      <c r="H2" s="179"/>
      <c r="I2" s="179"/>
      <c r="J2" s="179"/>
      <c r="K2" s="179"/>
      <c r="L2" s="179"/>
      <c r="M2" s="179"/>
      <c r="N2" s="179"/>
      <c r="O2" s="179"/>
      <c r="P2" s="179"/>
      <c r="Q2" s="179"/>
      <c r="R2" s="179"/>
      <c r="S2" s="179"/>
      <c r="T2" s="179"/>
      <c r="U2" s="179"/>
      <c r="V2" s="179"/>
      <c r="W2" s="179"/>
      <c r="X2" s="179"/>
      <c r="Y2" s="179"/>
      <c r="Z2" s="197"/>
    </row>
    <row r="3" ht="19.5" customHeight="1" spans="1:26">
      <c r="A3" s="22" t="str">
        <f>"单位名称："&amp;"罗平县妇幼保健计划生育服务中心"</f>
        <v>单位名称：罗平县妇幼保健计划生育服务中心</v>
      </c>
      <c r="D3" s="58"/>
      <c r="K3" s="58"/>
      <c r="L3" s="58"/>
      <c r="M3" s="58"/>
      <c r="Q3" s="58"/>
      <c r="W3" s="108"/>
      <c r="X3" s="108"/>
      <c r="Y3" s="108"/>
      <c r="Z3" s="108" t="s">
        <v>2</v>
      </c>
    </row>
    <row r="4" s="177" customFormat="1" ht="19.5" customHeight="1" spans="1:26">
      <c r="A4" s="10" t="s">
        <v>4</v>
      </c>
      <c r="B4" s="10"/>
      <c r="C4" s="10"/>
      <c r="D4" s="10"/>
      <c r="E4" s="10"/>
      <c r="F4" s="10"/>
      <c r="G4" s="10"/>
      <c r="H4" s="10"/>
      <c r="I4" s="10"/>
      <c r="J4" s="10"/>
      <c r="K4" s="10"/>
      <c r="L4" s="10"/>
      <c r="M4" s="10"/>
      <c r="N4" s="10" t="s">
        <v>4</v>
      </c>
      <c r="O4" s="10"/>
      <c r="P4" s="10"/>
      <c r="Q4" s="10"/>
      <c r="R4" s="10"/>
      <c r="S4" s="10"/>
      <c r="T4" s="10"/>
      <c r="U4" s="10"/>
      <c r="V4" s="10"/>
      <c r="W4" s="10"/>
      <c r="X4" s="10"/>
      <c r="Y4" s="10"/>
      <c r="Z4" s="10"/>
    </row>
    <row r="5" s="177" customFormat="1" ht="21.75" customHeight="1" spans="1:26">
      <c r="A5" s="180" t="s">
        <v>110</v>
      </c>
      <c r="B5" s="181"/>
      <c r="C5" s="180"/>
      <c r="D5" s="10" t="s">
        <v>29</v>
      </c>
      <c r="E5" s="10" t="s">
        <v>32</v>
      </c>
      <c r="F5" s="10"/>
      <c r="G5" s="10"/>
      <c r="H5" s="10" t="s">
        <v>33</v>
      </c>
      <c r="I5" s="10"/>
      <c r="J5" s="10"/>
      <c r="K5" s="10" t="s">
        <v>34</v>
      </c>
      <c r="L5" s="10"/>
      <c r="M5" s="10"/>
      <c r="N5" s="180" t="s">
        <v>111</v>
      </c>
      <c r="O5" s="181"/>
      <c r="P5" s="180"/>
      <c r="Q5" s="10" t="s">
        <v>29</v>
      </c>
      <c r="R5" s="70" t="s">
        <v>32</v>
      </c>
      <c r="S5" s="195"/>
      <c r="T5" s="196"/>
      <c r="U5" s="70" t="s">
        <v>33</v>
      </c>
      <c r="V5" s="195"/>
      <c r="W5" s="10"/>
      <c r="X5" s="10" t="s">
        <v>34</v>
      </c>
      <c r="Y5" s="10"/>
      <c r="Z5" s="196"/>
    </row>
    <row r="6" s="177" customFormat="1" ht="17.25" customHeight="1" spans="1:26">
      <c r="A6" s="182" t="s">
        <v>112</v>
      </c>
      <c r="B6" s="182" t="s">
        <v>113</v>
      </c>
      <c r="C6" s="182" t="s">
        <v>47</v>
      </c>
      <c r="D6" s="10"/>
      <c r="E6" s="10" t="s">
        <v>31</v>
      </c>
      <c r="F6" s="10" t="s">
        <v>48</v>
      </c>
      <c r="G6" s="10" t="s">
        <v>49</v>
      </c>
      <c r="H6" s="10" t="s">
        <v>31</v>
      </c>
      <c r="I6" s="10" t="s">
        <v>48</v>
      </c>
      <c r="J6" s="10" t="s">
        <v>49</v>
      </c>
      <c r="K6" s="10" t="s">
        <v>31</v>
      </c>
      <c r="L6" s="10" t="s">
        <v>48</v>
      </c>
      <c r="M6" s="10" t="s">
        <v>49</v>
      </c>
      <c r="N6" s="182" t="s">
        <v>112</v>
      </c>
      <c r="O6" s="182" t="s">
        <v>113</v>
      </c>
      <c r="P6" s="182" t="s">
        <v>47</v>
      </c>
      <c r="Q6" s="10"/>
      <c r="R6" s="10" t="s">
        <v>31</v>
      </c>
      <c r="S6" s="10" t="s">
        <v>48</v>
      </c>
      <c r="T6" s="10" t="s">
        <v>49</v>
      </c>
      <c r="U6" s="10" t="s">
        <v>31</v>
      </c>
      <c r="V6" s="10" t="s">
        <v>48</v>
      </c>
      <c r="W6" s="10" t="s">
        <v>49</v>
      </c>
      <c r="X6" s="10" t="s">
        <v>31</v>
      </c>
      <c r="Y6" s="10" t="s">
        <v>48</v>
      </c>
      <c r="Z6" s="54" t="s">
        <v>49</v>
      </c>
    </row>
    <row r="7" customHeight="1" spans="1:26">
      <c r="A7" s="183" t="s">
        <v>102</v>
      </c>
      <c r="B7" s="183" t="s">
        <v>103</v>
      </c>
      <c r="C7" s="183" t="s">
        <v>104</v>
      </c>
      <c r="D7" s="183" t="s">
        <v>105</v>
      </c>
      <c r="E7" s="184" t="s">
        <v>106</v>
      </c>
      <c r="F7" s="184" t="s">
        <v>107</v>
      </c>
      <c r="G7" s="184" t="s">
        <v>114</v>
      </c>
      <c r="H7" s="184" t="s">
        <v>115</v>
      </c>
      <c r="I7" s="184" t="s">
        <v>116</v>
      </c>
      <c r="J7" s="184" t="s">
        <v>117</v>
      </c>
      <c r="K7" s="184" t="s">
        <v>118</v>
      </c>
      <c r="L7" s="184" t="s">
        <v>119</v>
      </c>
      <c r="M7" s="184" t="s">
        <v>120</v>
      </c>
      <c r="N7" s="184" t="s">
        <v>121</v>
      </c>
      <c r="O7" s="184" t="s">
        <v>122</v>
      </c>
      <c r="P7" s="184" t="s">
        <v>123</v>
      </c>
      <c r="Q7" s="184" t="s">
        <v>124</v>
      </c>
      <c r="R7" s="184" t="s">
        <v>125</v>
      </c>
      <c r="S7" s="184" t="s">
        <v>126</v>
      </c>
      <c r="T7" s="184" t="s">
        <v>127</v>
      </c>
      <c r="U7" s="184" t="s">
        <v>128</v>
      </c>
      <c r="V7" s="184" t="s">
        <v>129</v>
      </c>
      <c r="W7" s="184" t="s">
        <v>130</v>
      </c>
      <c r="X7" s="184" t="s">
        <v>131</v>
      </c>
      <c r="Y7" s="198">
        <v>25</v>
      </c>
      <c r="Z7" s="199">
        <v>26</v>
      </c>
    </row>
    <row r="8" ht="17.25" customHeight="1" spans="1:26">
      <c r="A8" s="185" t="s">
        <v>132</v>
      </c>
      <c r="B8" s="185"/>
      <c r="C8" s="186" t="s">
        <v>133</v>
      </c>
      <c r="D8" s="15"/>
      <c r="E8" s="15"/>
      <c r="F8" s="15"/>
      <c r="G8" s="15"/>
      <c r="H8" s="15"/>
      <c r="I8" s="15"/>
      <c r="J8" s="15"/>
      <c r="K8" s="15"/>
      <c r="L8" s="15"/>
      <c r="M8" s="15"/>
      <c r="N8" s="13" t="s">
        <v>134</v>
      </c>
      <c r="O8" s="13"/>
      <c r="P8" s="192" t="s">
        <v>135</v>
      </c>
      <c r="Q8" s="15">
        <v>904.099797</v>
      </c>
      <c r="R8" s="15">
        <v>904.099797</v>
      </c>
      <c r="S8" s="15">
        <v>904.099797</v>
      </c>
      <c r="T8" s="15"/>
      <c r="U8" s="15"/>
      <c r="V8" s="15"/>
      <c r="W8" s="15"/>
      <c r="X8" s="15"/>
      <c r="Y8" s="15"/>
      <c r="Z8" s="15"/>
    </row>
    <row r="9" ht="17.25" customHeight="1" spans="1:26">
      <c r="A9" s="187"/>
      <c r="B9" s="187" t="s">
        <v>136</v>
      </c>
      <c r="C9" s="188" t="s">
        <v>137</v>
      </c>
      <c r="D9" s="15"/>
      <c r="E9" s="15"/>
      <c r="F9" s="15"/>
      <c r="G9" s="15"/>
      <c r="H9" s="15"/>
      <c r="I9" s="15"/>
      <c r="J9" s="15"/>
      <c r="K9" s="15"/>
      <c r="L9" s="15"/>
      <c r="M9" s="15"/>
      <c r="N9" s="163"/>
      <c r="O9" s="163" t="s">
        <v>136</v>
      </c>
      <c r="P9" s="193" t="s">
        <v>138</v>
      </c>
      <c r="Q9" s="15">
        <v>303.4008</v>
      </c>
      <c r="R9" s="15">
        <v>303.4008</v>
      </c>
      <c r="S9" s="15">
        <v>303.4008</v>
      </c>
      <c r="T9" s="15"/>
      <c r="U9" s="15"/>
      <c r="V9" s="15"/>
      <c r="W9" s="15"/>
      <c r="X9" s="15"/>
      <c r="Y9" s="15"/>
      <c r="Z9" s="15"/>
    </row>
    <row r="10" ht="17.25" customHeight="1" spans="1:26">
      <c r="A10" s="187"/>
      <c r="B10" s="187" t="s">
        <v>139</v>
      </c>
      <c r="C10" s="188" t="s">
        <v>140</v>
      </c>
      <c r="D10" s="15"/>
      <c r="E10" s="15"/>
      <c r="F10" s="15"/>
      <c r="G10" s="15"/>
      <c r="H10" s="15"/>
      <c r="I10" s="15"/>
      <c r="J10" s="15"/>
      <c r="K10" s="15"/>
      <c r="L10" s="15"/>
      <c r="M10" s="15"/>
      <c r="N10" s="163"/>
      <c r="O10" s="163" t="s">
        <v>139</v>
      </c>
      <c r="P10" s="193" t="s">
        <v>141</v>
      </c>
      <c r="Q10" s="15">
        <v>143.1984</v>
      </c>
      <c r="R10" s="15">
        <v>143.1984</v>
      </c>
      <c r="S10" s="15">
        <v>143.1984</v>
      </c>
      <c r="T10" s="15"/>
      <c r="U10" s="15"/>
      <c r="V10" s="15"/>
      <c r="W10" s="15"/>
      <c r="X10" s="15"/>
      <c r="Y10" s="15"/>
      <c r="Z10" s="15"/>
    </row>
    <row r="11" ht="17.25" customHeight="1" spans="1:26">
      <c r="A11" s="185" t="s">
        <v>142</v>
      </c>
      <c r="B11" s="185"/>
      <c r="C11" s="186" t="s">
        <v>143</v>
      </c>
      <c r="D11" s="15"/>
      <c r="E11" s="15"/>
      <c r="F11" s="15"/>
      <c r="G11" s="15"/>
      <c r="H11" s="15"/>
      <c r="I11" s="15"/>
      <c r="J11" s="15"/>
      <c r="K11" s="15"/>
      <c r="L11" s="15"/>
      <c r="M11" s="15"/>
      <c r="N11" s="163"/>
      <c r="O11" s="163" t="s">
        <v>144</v>
      </c>
      <c r="P11" s="193" t="s">
        <v>145</v>
      </c>
      <c r="Q11" s="15">
        <v>1.95</v>
      </c>
      <c r="R11" s="15">
        <v>1.95</v>
      </c>
      <c r="S11" s="15">
        <v>1.95</v>
      </c>
      <c r="T11" s="15"/>
      <c r="U11" s="15"/>
      <c r="V11" s="15"/>
      <c r="W11" s="15"/>
      <c r="X11" s="15"/>
      <c r="Y11" s="15"/>
      <c r="Z11" s="15"/>
    </row>
    <row r="12" ht="17.25" customHeight="1" spans="1:26">
      <c r="A12" s="187"/>
      <c r="B12" s="187" t="s">
        <v>136</v>
      </c>
      <c r="C12" s="188" t="s">
        <v>146</v>
      </c>
      <c r="D12" s="15"/>
      <c r="E12" s="15"/>
      <c r="F12" s="15"/>
      <c r="G12" s="15"/>
      <c r="H12" s="15"/>
      <c r="I12" s="15"/>
      <c r="J12" s="15"/>
      <c r="K12" s="15"/>
      <c r="L12" s="15"/>
      <c r="M12" s="15"/>
      <c r="N12" s="163"/>
      <c r="O12" s="163" t="s">
        <v>147</v>
      </c>
      <c r="P12" s="193" t="s">
        <v>148</v>
      </c>
      <c r="Q12" s="15">
        <v>190.1814</v>
      </c>
      <c r="R12" s="15">
        <v>190.1814</v>
      </c>
      <c r="S12" s="15">
        <v>190.1814</v>
      </c>
      <c r="T12" s="15"/>
      <c r="U12" s="15"/>
      <c r="V12" s="15"/>
      <c r="W12" s="15"/>
      <c r="X12" s="15"/>
      <c r="Y12" s="15"/>
      <c r="Z12" s="15"/>
    </row>
    <row r="13" ht="17.25" customHeight="1" spans="1:26">
      <c r="A13" s="185" t="s">
        <v>149</v>
      </c>
      <c r="B13" s="185"/>
      <c r="C13" s="186" t="s">
        <v>150</v>
      </c>
      <c r="D13" s="15">
        <v>979.197574</v>
      </c>
      <c r="E13" s="15">
        <v>979.197574</v>
      </c>
      <c r="F13" s="15">
        <v>979.197574</v>
      </c>
      <c r="G13" s="15"/>
      <c r="H13" s="15"/>
      <c r="I13" s="15"/>
      <c r="J13" s="15"/>
      <c r="K13" s="15"/>
      <c r="L13" s="15"/>
      <c r="M13" s="15"/>
      <c r="N13" s="163"/>
      <c r="O13" s="163" t="s">
        <v>151</v>
      </c>
      <c r="P13" s="193" t="s">
        <v>152</v>
      </c>
      <c r="Q13" s="15">
        <v>106.707398</v>
      </c>
      <c r="R13" s="15">
        <v>106.707398</v>
      </c>
      <c r="S13" s="15">
        <v>106.707398</v>
      </c>
      <c r="T13" s="15"/>
      <c r="U13" s="15"/>
      <c r="V13" s="15"/>
      <c r="W13" s="15"/>
      <c r="X13" s="15"/>
      <c r="Y13" s="15"/>
      <c r="Z13" s="15"/>
    </row>
    <row r="14" ht="17.25" customHeight="1" spans="1:26">
      <c r="A14" s="187"/>
      <c r="B14" s="187" t="s">
        <v>136</v>
      </c>
      <c r="C14" s="188" t="s">
        <v>135</v>
      </c>
      <c r="D14" s="15">
        <v>904.099797</v>
      </c>
      <c r="E14" s="15">
        <v>904.099797</v>
      </c>
      <c r="F14" s="15">
        <v>904.099797</v>
      </c>
      <c r="G14" s="15"/>
      <c r="H14" s="15"/>
      <c r="I14" s="15"/>
      <c r="J14" s="15"/>
      <c r="K14" s="15"/>
      <c r="L14" s="15"/>
      <c r="M14" s="15"/>
      <c r="N14" s="163"/>
      <c r="O14" s="163" t="s">
        <v>153</v>
      </c>
      <c r="P14" s="193" t="s">
        <v>154</v>
      </c>
      <c r="Q14" s="15">
        <v>53.353699</v>
      </c>
      <c r="R14" s="15">
        <v>53.353699</v>
      </c>
      <c r="S14" s="15">
        <v>53.353699</v>
      </c>
      <c r="T14" s="15"/>
      <c r="U14" s="15"/>
      <c r="V14" s="15"/>
      <c r="W14" s="15"/>
      <c r="X14" s="15"/>
      <c r="Y14" s="15"/>
      <c r="Z14" s="15"/>
    </row>
    <row r="15" ht="17.25" customHeight="1" spans="1:26">
      <c r="A15" s="187"/>
      <c r="B15" s="187" t="s">
        <v>139</v>
      </c>
      <c r="C15" s="188" t="s">
        <v>155</v>
      </c>
      <c r="D15" s="15">
        <v>75.097777</v>
      </c>
      <c r="E15" s="15">
        <v>75.097777</v>
      </c>
      <c r="F15" s="15">
        <v>75.097777</v>
      </c>
      <c r="G15" s="15"/>
      <c r="H15" s="15"/>
      <c r="I15" s="15"/>
      <c r="J15" s="15"/>
      <c r="K15" s="15"/>
      <c r="L15" s="15"/>
      <c r="M15" s="15"/>
      <c r="N15" s="163"/>
      <c r="O15" s="163" t="s">
        <v>117</v>
      </c>
      <c r="P15" s="193" t="s">
        <v>156</v>
      </c>
      <c r="Q15" s="15">
        <v>27.669921</v>
      </c>
      <c r="R15" s="15">
        <v>27.669921</v>
      </c>
      <c r="S15" s="15">
        <v>27.669921</v>
      </c>
      <c r="T15" s="15"/>
      <c r="U15" s="15"/>
      <c r="V15" s="15"/>
      <c r="W15" s="15"/>
      <c r="X15" s="15"/>
      <c r="Y15" s="15"/>
      <c r="Z15" s="15"/>
    </row>
    <row r="16" ht="17.25" customHeight="1" spans="1:26">
      <c r="A16" s="185" t="s">
        <v>157</v>
      </c>
      <c r="B16" s="185"/>
      <c r="C16" s="186" t="s">
        <v>158</v>
      </c>
      <c r="D16" s="15"/>
      <c r="E16" s="15"/>
      <c r="F16" s="15"/>
      <c r="G16" s="15"/>
      <c r="H16" s="15"/>
      <c r="I16" s="15"/>
      <c r="J16" s="15"/>
      <c r="K16" s="15"/>
      <c r="L16" s="15"/>
      <c r="M16" s="15"/>
      <c r="N16" s="163"/>
      <c r="O16" s="163" t="s">
        <v>119</v>
      </c>
      <c r="P16" s="193" t="s">
        <v>159</v>
      </c>
      <c r="Q16" s="15">
        <v>0.641638</v>
      </c>
      <c r="R16" s="15">
        <v>0.641638</v>
      </c>
      <c r="S16" s="15">
        <v>0.641638</v>
      </c>
      <c r="T16" s="15"/>
      <c r="U16" s="15"/>
      <c r="V16" s="15"/>
      <c r="W16" s="15"/>
      <c r="X16" s="15"/>
      <c r="Y16" s="15"/>
      <c r="Z16" s="15"/>
    </row>
    <row r="17" ht="17.25" customHeight="1" spans="1:26">
      <c r="A17" s="187"/>
      <c r="B17" s="187" t="s">
        <v>136</v>
      </c>
      <c r="C17" s="188" t="s">
        <v>160</v>
      </c>
      <c r="D17" s="15"/>
      <c r="E17" s="15"/>
      <c r="F17" s="15"/>
      <c r="G17" s="15"/>
      <c r="H17" s="15"/>
      <c r="I17" s="15"/>
      <c r="J17" s="15"/>
      <c r="K17" s="15"/>
      <c r="L17" s="15"/>
      <c r="M17" s="15"/>
      <c r="N17" s="163"/>
      <c r="O17" s="163" t="s">
        <v>120</v>
      </c>
      <c r="P17" s="193" t="s">
        <v>84</v>
      </c>
      <c r="Q17" s="15">
        <v>76.996541</v>
      </c>
      <c r="R17" s="15">
        <v>76.996541</v>
      </c>
      <c r="S17" s="15">
        <v>76.996541</v>
      </c>
      <c r="T17" s="15"/>
      <c r="U17" s="15"/>
      <c r="V17" s="15"/>
      <c r="W17" s="15"/>
      <c r="X17" s="15"/>
      <c r="Y17" s="15"/>
      <c r="Z17" s="15"/>
    </row>
    <row r="18" ht="17.25" customHeight="1" spans="1:26">
      <c r="A18" s="185" t="s">
        <v>161</v>
      </c>
      <c r="B18" s="185"/>
      <c r="C18" s="186" t="s">
        <v>162</v>
      </c>
      <c r="D18" s="15">
        <v>69.627</v>
      </c>
      <c r="E18" s="15">
        <v>69.627</v>
      </c>
      <c r="F18" s="15">
        <v>69.627</v>
      </c>
      <c r="G18" s="15"/>
      <c r="H18" s="15"/>
      <c r="I18" s="15"/>
      <c r="J18" s="15"/>
      <c r="K18" s="15"/>
      <c r="L18" s="15"/>
      <c r="M18" s="15"/>
      <c r="N18" s="13" t="s">
        <v>163</v>
      </c>
      <c r="O18" s="13"/>
      <c r="P18" s="192" t="s">
        <v>155</v>
      </c>
      <c r="Q18" s="15">
        <v>75.097777</v>
      </c>
      <c r="R18" s="15">
        <v>75.097777</v>
      </c>
      <c r="S18" s="15">
        <v>75.097777</v>
      </c>
      <c r="T18" s="15"/>
      <c r="U18" s="15"/>
      <c r="V18" s="15"/>
      <c r="W18" s="15"/>
      <c r="X18" s="15"/>
      <c r="Y18" s="15"/>
      <c r="Z18" s="15"/>
    </row>
    <row r="19" ht="17.25" customHeight="1" spans="1:26">
      <c r="A19" s="187"/>
      <c r="B19" s="187" t="s">
        <v>136</v>
      </c>
      <c r="C19" s="188" t="s">
        <v>164</v>
      </c>
      <c r="D19" s="15"/>
      <c r="E19" s="15"/>
      <c r="F19" s="15"/>
      <c r="G19" s="15"/>
      <c r="H19" s="15"/>
      <c r="I19" s="15"/>
      <c r="J19" s="15"/>
      <c r="K19" s="15"/>
      <c r="L19" s="15"/>
      <c r="M19" s="15"/>
      <c r="N19" s="163"/>
      <c r="O19" s="163" t="s">
        <v>136</v>
      </c>
      <c r="P19" s="193" t="s">
        <v>165</v>
      </c>
      <c r="Q19" s="15">
        <v>16</v>
      </c>
      <c r="R19" s="15">
        <v>16</v>
      </c>
      <c r="S19" s="15">
        <v>16</v>
      </c>
      <c r="T19" s="15"/>
      <c r="U19" s="15"/>
      <c r="V19" s="15"/>
      <c r="W19" s="15"/>
      <c r="X19" s="15"/>
      <c r="Y19" s="15"/>
      <c r="Z19" s="15"/>
    </row>
    <row r="20" ht="17.25" customHeight="1" spans="1:26">
      <c r="A20" s="187"/>
      <c r="B20" s="187" t="s">
        <v>166</v>
      </c>
      <c r="C20" s="188" t="s">
        <v>167</v>
      </c>
      <c r="D20" s="15">
        <v>69.627</v>
      </c>
      <c r="E20" s="15">
        <v>69.627</v>
      </c>
      <c r="F20" s="15">
        <v>69.627</v>
      </c>
      <c r="G20" s="15"/>
      <c r="H20" s="15"/>
      <c r="I20" s="15"/>
      <c r="J20" s="15"/>
      <c r="K20" s="15"/>
      <c r="L20" s="15"/>
      <c r="M20" s="15"/>
      <c r="N20" s="163"/>
      <c r="O20" s="163" t="s">
        <v>139</v>
      </c>
      <c r="P20" s="193" t="s">
        <v>168</v>
      </c>
      <c r="Q20" s="15">
        <v>12.4</v>
      </c>
      <c r="R20" s="15">
        <v>12.4</v>
      </c>
      <c r="S20" s="15">
        <v>12.4</v>
      </c>
      <c r="T20" s="15"/>
      <c r="U20" s="15"/>
      <c r="V20" s="15"/>
      <c r="W20" s="15"/>
      <c r="X20" s="15"/>
      <c r="Y20" s="15"/>
      <c r="Z20" s="15"/>
    </row>
    <row r="21" ht="17.25" customHeight="1" spans="1:26">
      <c r="A21" s="13"/>
      <c r="B21" s="13"/>
      <c r="C21" s="13"/>
      <c r="D21" s="13"/>
      <c r="E21" s="13"/>
      <c r="F21" s="13"/>
      <c r="G21" s="13"/>
      <c r="H21" s="13"/>
      <c r="I21" s="13"/>
      <c r="J21" s="13"/>
      <c r="K21" s="13"/>
      <c r="L21" s="13"/>
      <c r="M21" s="13"/>
      <c r="N21" s="163"/>
      <c r="O21" s="163" t="s">
        <v>166</v>
      </c>
      <c r="P21" s="193" t="s">
        <v>169</v>
      </c>
      <c r="Q21" s="15">
        <v>8</v>
      </c>
      <c r="R21" s="15">
        <v>8</v>
      </c>
      <c r="S21" s="15">
        <v>8</v>
      </c>
      <c r="T21" s="15"/>
      <c r="U21" s="15"/>
      <c r="V21" s="15"/>
      <c r="W21" s="15"/>
      <c r="X21" s="15"/>
      <c r="Y21" s="15"/>
      <c r="Z21" s="15"/>
    </row>
    <row r="22" ht="17.25" customHeight="1" spans="1:26">
      <c r="A22" s="13"/>
      <c r="B22" s="13"/>
      <c r="C22" s="13"/>
      <c r="D22" s="13"/>
      <c r="E22" s="13"/>
      <c r="F22" s="13"/>
      <c r="G22" s="13"/>
      <c r="H22" s="13"/>
      <c r="I22" s="13"/>
      <c r="J22" s="13"/>
      <c r="K22" s="13"/>
      <c r="L22" s="13"/>
      <c r="M22" s="13"/>
      <c r="N22" s="163"/>
      <c r="O22" s="163" t="s">
        <v>170</v>
      </c>
      <c r="P22" s="193" t="s">
        <v>171</v>
      </c>
      <c r="Q22" s="15">
        <v>10</v>
      </c>
      <c r="R22" s="15">
        <v>10</v>
      </c>
      <c r="S22" s="15">
        <v>10</v>
      </c>
      <c r="T22" s="15"/>
      <c r="U22" s="15"/>
      <c r="V22" s="15"/>
      <c r="W22" s="15"/>
      <c r="X22" s="15"/>
      <c r="Y22" s="15"/>
      <c r="Z22" s="15"/>
    </row>
    <row r="23" ht="17.25" customHeight="1" spans="1:26">
      <c r="A23" s="13"/>
      <c r="B23" s="13"/>
      <c r="C23" s="13"/>
      <c r="D23" s="13"/>
      <c r="E23" s="13"/>
      <c r="F23" s="13"/>
      <c r="G23" s="13"/>
      <c r="H23" s="13"/>
      <c r="I23" s="13"/>
      <c r="J23" s="13"/>
      <c r="K23" s="13"/>
      <c r="L23" s="13"/>
      <c r="M23" s="13"/>
      <c r="N23" s="163"/>
      <c r="O23" s="163" t="s">
        <v>147</v>
      </c>
      <c r="P23" s="193" t="s">
        <v>172</v>
      </c>
      <c r="Q23" s="15">
        <v>4</v>
      </c>
      <c r="R23" s="15">
        <v>4</v>
      </c>
      <c r="S23" s="15">
        <v>4</v>
      </c>
      <c r="T23" s="15"/>
      <c r="U23" s="15"/>
      <c r="V23" s="15"/>
      <c r="W23" s="15"/>
      <c r="X23" s="15"/>
      <c r="Y23" s="15"/>
      <c r="Z23" s="15"/>
    </row>
    <row r="24" ht="17.25" customHeight="1" spans="1:26">
      <c r="A24" s="13"/>
      <c r="B24" s="13"/>
      <c r="C24" s="13"/>
      <c r="D24" s="13"/>
      <c r="E24" s="13"/>
      <c r="F24" s="13"/>
      <c r="G24" s="13"/>
      <c r="H24" s="13"/>
      <c r="I24" s="13"/>
      <c r="J24" s="13"/>
      <c r="K24" s="13"/>
      <c r="L24" s="13"/>
      <c r="M24" s="13"/>
      <c r="N24" s="163"/>
      <c r="O24" s="163" t="s">
        <v>153</v>
      </c>
      <c r="P24" s="193" t="s">
        <v>173</v>
      </c>
      <c r="Q24" s="15"/>
      <c r="R24" s="15"/>
      <c r="S24" s="15"/>
      <c r="T24" s="15"/>
      <c r="U24" s="15"/>
      <c r="V24" s="15"/>
      <c r="W24" s="15"/>
      <c r="X24" s="15"/>
      <c r="Y24" s="15"/>
      <c r="Z24" s="15"/>
    </row>
    <row r="25" ht="17.25" customHeight="1" spans="1:26">
      <c r="A25" s="13"/>
      <c r="B25" s="13"/>
      <c r="C25" s="13"/>
      <c r="D25" s="13"/>
      <c r="E25" s="13"/>
      <c r="F25" s="13"/>
      <c r="G25" s="13"/>
      <c r="H25" s="13"/>
      <c r="I25" s="13"/>
      <c r="J25" s="13"/>
      <c r="K25" s="13"/>
      <c r="L25" s="13"/>
      <c r="M25" s="13"/>
      <c r="N25" s="163"/>
      <c r="O25" s="163" t="s">
        <v>124</v>
      </c>
      <c r="P25" s="193" t="s">
        <v>174</v>
      </c>
      <c r="Q25" s="15"/>
      <c r="R25" s="15"/>
      <c r="S25" s="15"/>
      <c r="T25" s="15"/>
      <c r="U25" s="15"/>
      <c r="V25" s="15"/>
      <c r="W25" s="15"/>
      <c r="X25" s="15"/>
      <c r="Y25" s="15"/>
      <c r="Z25" s="15"/>
    </row>
    <row r="26" ht="17.25" customHeight="1" spans="1:26">
      <c r="A26" s="13"/>
      <c r="B26" s="13"/>
      <c r="C26" s="13"/>
      <c r="D26" s="13"/>
      <c r="E26" s="13"/>
      <c r="F26" s="13"/>
      <c r="G26" s="13"/>
      <c r="H26" s="13"/>
      <c r="I26" s="13"/>
      <c r="J26" s="13"/>
      <c r="K26" s="13"/>
      <c r="L26" s="13"/>
      <c r="M26" s="13"/>
      <c r="N26" s="163"/>
      <c r="O26" s="163" t="s">
        <v>175</v>
      </c>
      <c r="P26" s="193" t="s">
        <v>176</v>
      </c>
      <c r="Q26" s="15">
        <v>12.832757</v>
      </c>
      <c r="R26" s="15">
        <v>12.832757</v>
      </c>
      <c r="S26" s="15">
        <v>12.832757</v>
      </c>
      <c r="T26" s="15"/>
      <c r="U26" s="15"/>
      <c r="V26" s="15"/>
      <c r="W26" s="15"/>
      <c r="X26" s="15"/>
      <c r="Y26" s="15"/>
      <c r="Z26" s="15"/>
    </row>
    <row r="27" ht="17.25" customHeight="1" spans="1:26">
      <c r="A27" s="13"/>
      <c r="B27" s="13"/>
      <c r="C27" s="13"/>
      <c r="D27" s="13"/>
      <c r="E27" s="13"/>
      <c r="F27" s="13"/>
      <c r="G27" s="13"/>
      <c r="H27" s="13"/>
      <c r="I27" s="13"/>
      <c r="J27" s="13"/>
      <c r="K27" s="13"/>
      <c r="L27" s="13"/>
      <c r="M27" s="13"/>
      <c r="N27" s="163"/>
      <c r="O27" s="163" t="s">
        <v>177</v>
      </c>
      <c r="P27" s="193" t="s">
        <v>178</v>
      </c>
      <c r="Q27" s="15">
        <v>7.58502</v>
      </c>
      <c r="R27" s="15">
        <v>7.58502</v>
      </c>
      <c r="S27" s="15">
        <v>7.58502</v>
      </c>
      <c r="T27" s="15"/>
      <c r="U27" s="15"/>
      <c r="V27" s="15"/>
      <c r="W27" s="15"/>
      <c r="X27" s="15"/>
      <c r="Y27" s="15"/>
      <c r="Z27" s="15"/>
    </row>
    <row r="28" ht="17.25" customHeight="1" spans="1:26">
      <c r="A28" s="13"/>
      <c r="B28" s="13"/>
      <c r="C28" s="13"/>
      <c r="D28" s="13"/>
      <c r="E28" s="13"/>
      <c r="F28" s="13"/>
      <c r="G28" s="13"/>
      <c r="H28" s="13"/>
      <c r="I28" s="13"/>
      <c r="J28" s="13"/>
      <c r="K28" s="13"/>
      <c r="L28" s="13"/>
      <c r="M28" s="13"/>
      <c r="N28" s="163"/>
      <c r="O28" s="163" t="s">
        <v>179</v>
      </c>
      <c r="P28" s="193" t="s">
        <v>180</v>
      </c>
      <c r="Q28" s="15">
        <v>3</v>
      </c>
      <c r="R28" s="15">
        <v>3</v>
      </c>
      <c r="S28" s="15">
        <v>3</v>
      </c>
      <c r="T28" s="15"/>
      <c r="U28" s="15"/>
      <c r="V28" s="15"/>
      <c r="W28" s="15"/>
      <c r="X28" s="15"/>
      <c r="Y28" s="15"/>
      <c r="Z28" s="15"/>
    </row>
    <row r="29" ht="17.25" customHeight="1" spans="1:26">
      <c r="A29" s="13"/>
      <c r="B29" s="13"/>
      <c r="C29" s="13"/>
      <c r="D29" s="13"/>
      <c r="E29" s="13"/>
      <c r="F29" s="13"/>
      <c r="G29" s="13"/>
      <c r="H29" s="13"/>
      <c r="I29" s="13"/>
      <c r="J29" s="13"/>
      <c r="K29" s="13"/>
      <c r="L29" s="13"/>
      <c r="M29" s="13"/>
      <c r="N29" s="163"/>
      <c r="O29" s="163" t="s">
        <v>181</v>
      </c>
      <c r="P29" s="193" t="s">
        <v>182</v>
      </c>
      <c r="Q29" s="15"/>
      <c r="R29" s="15"/>
      <c r="S29" s="15"/>
      <c r="T29" s="15"/>
      <c r="U29" s="15"/>
      <c r="V29" s="15"/>
      <c r="W29" s="15"/>
      <c r="X29" s="15"/>
      <c r="Y29" s="15"/>
      <c r="Z29" s="15"/>
    </row>
    <row r="30" ht="17.25" customHeight="1" spans="1:26">
      <c r="A30" s="13"/>
      <c r="B30" s="13"/>
      <c r="C30" s="13"/>
      <c r="D30" s="13"/>
      <c r="E30" s="13"/>
      <c r="F30" s="13"/>
      <c r="G30" s="13"/>
      <c r="H30" s="13"/>
      <c r="I30" s="13"/>
      <c r="J30" s="13"/>
      <c r="K30" s="13"/>
      <c r="L30" s="13"/>
      <c r="M30" s="13"/>
      <c r="N30" s="163"/>
      <c r="O30" s="163" t="s">
        <v>183</v>
      </c>
      <c r="P30" s="193" t="s">
        <v>184</v>
      </c>
      <c r="Q30" s="15">
        <v>1.28</v>
      </c>
      <c r="R30" s="15">
        <v>1.28</v>
      </c>
      <c r="S30" s="15">
        <v>1.28</v>
      </c>
      <c r="T30" s="15"/>
      <c r="U30" s="15"/>
      <c r="V30" s="15"/>
      <c r="W30" s="15"/>
      <c r="X30" s="15"/>
      <c r="Y30" s="15"/>
      <c r="Z30" s="15"/>
    </row>
    <row r="31" ht="17.25" customHeight="1" spans="1:26">
      <c r="A31" s="13"/>
      <c r="B31" s="13"/>
      <c r="C31" s="13"/>
      <c r="D31" s="13"/>
      <c r="E31" s="13"/>
      <c r="F31" s="13"/>
      <c r="G31" s="13"/>
      <c r="H31" s="13"/>
      <c r="I31" s="13"/>
      <c r="J31" s="13"/>
      <c r="K31" s="13"/>
      <c r="L31" s="13"/>
      <c r="M31" s="13"/>
      <c r="N31" s="13" t="s">
        <v>185</v>
      </c>
      <c r="O31" s="13"/>
      <c r="P31" s="192" t="s">
        <v>162</v>
      </c>
      <c r="Q31" s="15">
        <v>69.627</v>
      </c>
      <c r="R31" s="15">
        <v>69.627</v>
      </c>
      <c r="S31" s="15">
        <v>69.627</v>
      </c>
      <c r="T31" s="15"/>
      <c r="U31" s="15"/>
      <c r="V31" s="15"/>
      <c r="W31" s="15"/>
      <c r="X31" s="15"/>
      <c r="Y31" s="15"/>
      <c r="Z31" s="15"/>
    </row>
    <row r="32" ht="17.25" customHeight="1" spans="1:26">
      <c r="A32" s="13"/>
      <c r="B32" s="13"/>
      <c r="C32" s="13"/>
      <c r="D32" s="13"/>
      <c r="E32" s="13"/>
      <c r="F32" s="13"/>
      <c r="G32" s="13"/>
      <c r="H32" s="13"/>
      <c r="I32" s="13"/>
      <c r="J32" s="13"/>
      <c r="K32" s="13"/>
      <c r="L32" s="13"/>
      <c r="M32" s="13"/>
      <c r="N32" s="163"/>
      <c r="O32" s="163" t="s">
        <v>139</v>
      </c>
      <c r="P32" s="193" t="s">
        <v>186</v>
      </c>
      <c r="Q32" s="15">
        <v>69.627</v>
      </c>
      <c r="R32" s="15">
        <v>69.627</v>
      </c>
      <c r="S32" s="15">
        <v>69.627</v>
      </c>
      <c r="T32" s="15"/>
      <c r="U32" s="15"/>
      <c r="V32" s="15"/>
      <c r="W32" s="15"/>
      <c r="X32" s="15"/>
      <c r="Y32" s="15"/>
      <c r="Z32" s="15"/>
    </row>
    <row r="33" ht="17.25" customHeight="1" spans="1:26">
      <c r="A33" s="13"/>
      <c r="B33" s="13"/>
      <c r="C33" s="13"/>
      <c r="D33" s="13"/>
      <c r="E33" s="13"/>
      <c r="F33" s="13"/>
      <c r="G33" s="13"/>
      <c r="H33" s="13"/>
      <c r="I33" s="13"/>
      <c r="J33" s="13"/>
      <c r="K33" s="13"/>
      <c r="L33" s="13"/>
      <c r="M33" s="13"/>
      <c r="N33" s="163"/>
      <c r="O33" s="163" t="s">
        <v>153</v>
      </c>
      <c r="P33" s="193" t="s">
        <v>187</v>
      </c>
      <c r="Q33" s="15"/>
      <c r="R33" s="15"/>
      <c r="S33" s="15"/>
      <c r="T33" s="15"/>
      <c r="U33" s="15"/>
      <c r="V33" s="15"/>
      <c r="W33" s="15"/>
      <c r="X33" s="15"/>
      <c r="Y33" s="15"/>
      <c r="Z33" s="15"/>
    </row>
    <row r="34" ht="17.25" customHeight="1" spans="1:26">
      <c r="A34" s="13"/>
      <c r="B34" s="13"/>
      <c r="C34" s="13"/>
      <c r="D34" s="13"/>
      <c r="E34" s="13"/>
      <c r="F34" s="13"/>
      <c r="G34" s="13"/>
      <c r="H34" s="13"/>
      <c r="I34" s="13"/>
      <c r="J34" s="13"/>
      <c r="K34" s="13"/>
      <c r="L34" s="13"/>
      <c r="M34" s="13"/>
      <c r="N34" s="13" t="s">
        <v>188</v>
      </c>
      <c r="O34" s="13"/>
      <c r="P34" s="192" t="s">
        <v>189</v>
      </c>
      <c r="Q34" s="15"/>
      <c r="R34" s="15"/>
      <c r="S34" s="15"/>
      <c r="T34" s="15"/>
      <c r="U34" s="15"/>
      <c r="V34" s="15"/>
      <c r="W34" s="15"/>
      <c r="X34" s="15"/>
      <c r="Y34" s="15"/>
      <c r="Z34" s="15"/>
    </row>
    <row r="35" ht="17.25" customHeight="1" spans="1:26">
      <c r="A35" s="13"/>
      <c r="B35" s="13"/>
      <c r="C35" s="13"/>
      <c r="D35" s="13"/>
      <c r="E35" s="13"/>
      <c r="F35" s="13"/>
      <c r="G35" s="13"/>
      <c r="H35" s="13"/>
      <c r="I35" s="13"/>
      <c r="J35" s="13"/>
      <c r="K35" s="13"/>
      <c r="L35" s="13"/>
      <c r="M35" s="13"/>
      <c r="N35" s="163"/>
      <c r="O35" s="163" t="s">
        <v>139</v>
      </c>
      <c r="P35" s="193" t="s">
        <v>190</v>
      </c>
      <c r="Q35" s="15"/>
      <c r="R35" s="15"/>
      <c r="S35" s="15"/>
      <c r="T35" s="15"/>
      <c r="U35" s="15"/>
      <c r="V35" s="15"/>
      <c r="W35" s="15"/>
      <c r="X35" s="15"/>
      <c r="Y35" s="15"/>
      <c r="Z35" s="15"/>
    </row>
    <row r="36" ht="20.25" customHeight="1" spans="1:26">
      <c r="A36" s="189" t="s">
        <v>23</v>
      </c>
      <c r="B36" s="190"/>
      <c r="C36" s="191"/>
      <c r="D36" s="15">
        <v>1048.824574</v>
      </c>
      <c r="E36" s="15">
        <v>1048.824574</v>
      </c>
      <c r="F36" s="15">
        <v>1048.824574</v>
      </c>
      <c r="G36" s="15"/>
      <c r="H36" s="15"/>
      <c r="I36" s="15"/>
      <c r="J36" s="15"/>
      <c r="K36" s="15"/>
      <c r="L36" s="15"/>
      <c r="M36" s="15"/>
      <c r="N36" s="194" t="s">
        <v>23</v>
      </c>
      <c r="O36" s="194"/>
      <c r="P36" s="194"/>
      <c r="Q36" s="15">
        <v>1048.824574</v>
      </c>
      <c r="R36" s="15">
        <v>1048.824574</v>
      </c>
      <c r="S36" s="15">
        <v>1048.824574</v>
      </c>
      <c r="T36" s="15"/>
      <c r="U36" s="15"/>
      <c r="V36" s="15"/>
      <c r="W36" s="15"/>
      <c r="X36" s="15"/>
      <c r="Y36" s="15"/>
      <c r="Z36" s="15"/>
    </row>
  </sheetData>
  <mergeCells count="16">
    <mergeCell ref="A2:Z2"/>
    <mergeCell ref="A3:C3"/>
    <mergeCell ref="A4:M4"/>
    <mergeCell ref="N4:Z4"/>
    <mergeCell ref="A5:C5"/>
    <mergeCell ref="E5:G5"/>
    <mergeCell ref="H5:J5"/>
    <mergeCell ref="K5:M5"/>
    <mergeCell ref="N5:P5"/>
    <mergeCell ref="R5:T5"/>
    <mergeCell ref="U5:W5"/>
    <mergeCell ref="X5:Z5"/>
    <mergeCell ref="A36:C36"/>
    <mergeCell ref="N36:P36"/>
    <mergeCell ref="D5:D6"/>
    <mergeCell ref="Q5:Q6"/>
  </mergeCells>
  <pageMargins left="0.75" right="0.75" top="1" bottom="1" header="0.511805555555556" footer="0.511805555555556"/>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32" sqref="E32"/>
    </sheetView>
  </sheetViews>
  <sheetFormatPr defaultColWidth="9.14166666666667" defaultRowHeight="14.25" customHeight="1" outlineLevelRow="6" outlineLevelCol="5"/>
  <cols>
    <col min="1" max="2" width="27.425" customWidth="1"/>
    <col min="3" max="3" width="17.2833333333333" customWidth="1"/>
    <col min="4" max="5" width="26.2833333333333" customWidth="1"/>
    <col min="6" max="6" width="18.7083333333333" customWidth="1"/>
  </cols>
  <sheetData>
    <row r="1" customHeight="1" spans="1:6">
      <c r="A1" s="172"/>
      <c r="B1" s="172"/>
      <c r="C1" s="73"/>
      <c r="F1" s="173" t="s">
        <v>191</v>
      </c>
    </row>
    <row r="2" ht="25.5" customHeight="1" spans="1:6">
      <c r="A2" s="174" t="s">
        <v>192</v>
      </c>
      <c r="B2" s="174"/>
      <c r="C2" s="174"/>
      <c r="D2" s="174"/>
      <c r="E2" s="174"/>
      <c r="F2" s="174"/>
    </row>
    <row r="3" ht="15.75" customHeight="1" spans="1:6">
      <c r="A3" s="4" t="str">
        <f>"单位名称："&amp;"罗平县妇幼保健计划生育服务中心"</f>
        <v>单位名称：罗平县妇幼保健计划生育服务中心</v>
      </c>
      <c r="B3" s="172"/>
      <c r="C3" s="73"/>
      <c r="F3" s="275" t="s">
        <v>2</v>
      </c>
    </row>
    <row r="4" ht="19.5" customHeight="1" spans="1:6">
      <c r="A4" s="9" t="s">
        <v>193</v>
      </c>
      <c r="B4" s="10" t="s">
        <v>194</v>
      </c>
      <c r="C4" s="10" t="s">
        <v>195</v>
      </c>
      <c r="D4" s="10"/>
      <c r="E4" s="10"/>
      <c r="F4" s="10" t="s">
        <v>174</v>
      </c>
    </row>
    <row r="5" ht="19.5" customHeight="1" spans="1:6">
      <c r="A5" s="9"/>
      <c r="B5" s="10"/>
      <c r="C5" s="67" t="s">
        <v>31</v>
      </c>
      <c r="D5" s="67" t="s">
        <v>196</v>
      </c>
      <c r="E5" s="67" t="s">
        <v>197</v>
      </c>
      <c r="F5" s="10"/>
    </row>
    <row r="6" ht="18.75" customHeight="1" spans="1:6">
      <c r="A6" s="175">
        <v>1</v>
      </c>
      <c r="B6" s="175">
        <v>2</v>
      </c>
      <c r="C6" s="176">
        <v>3</v>
      </c>
      <c r="D6" s="175">
        <v>4</v>
      </c>
      <c r="E6" s="175">
        <v>5</v>
      </c>
      <c r="F6" s="175">
        <v>6</v>
      </c>
    </row>
    <row r="7" ht="18.75" customHeight="1" spans="1:6">
      <c r="A7" s="15">
        <v>3</v>
      </c>
      <c r="B7" s="15"/>
      <c r="C7" s="15">
        <v>3</v>
      </c>
      <c r="D7" s="15"/>
      <c r="E7" s="15">
        <v>3</v>
      </c>
      <c r="F7" s="15"/>
    </row>
  </sheetData>
  <mergeCells count="6">
    <mergeCell ref="A2:F2"/>
    <mergeCell ref="A3:D3"/>
    <mergeCell ref="C4:E4"/>
    <mergeCell ref="A4:A5"/>
    <mergeCell ref="B4:B5"/>
    <mergeCell ref="F4:F5"/>
  </mergeCells>
  <pageMargins left="0.75" right="0.75" top="1" bottom="1" header="0.511805555555556" footer="0.511805555555556"/>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2"/>
  <sheetViews>
    <sheetView showZeros="0" topLeftCell="A15" workbookViewId="0">
      <selection activeCell="D39" sqref="D39"/>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8" width="10.7083333333333" customWidth="1"/>
    <col min="9" max="9" width="11" customWidth="1"/>
    <col min="10" max="10" width="15.425" customWidth="1"/>
    <col min="11" max="11" width="10.7083333333333" customWidth="1"/>
    <col min="12" max="13" width="11.1416666666667" customWidth="1"/>
    <col min="15" max="15" width="11.1416666666667" customWidth="1"/>
    <col min="16" max="16" width="11.85" customWidth="1"/>
    <col min="20" max="20" width="12.1416666666667" customWidth="1"/>
    <col min="21" max="23" width="12.2833333333333" customWidth="1"/>
    <col min="24" max="24" width="12.7083333333333" customWidth="1"/>
    <col min="25" max="26" width="11.1416666666667" customWidth="1"/>
  </cols>
  <sheetData>
    <row r="1" ht="16.5" customHeight="1" spans="2:26">
      <c r="B1" s="152"/>
      <c r="D1" s="153"/>
      <c r="E1" s="153"/>
      <c r="F1" s="153"/>
      <c r="G1" s="153"/>
      <c r="H1" s="154"/>
      <c r="I1" s="154"/>
      <c r="K1" s="154"/>
      <c r="L1" s="154"/>
      <c r="M1" s="154"/>
      <c r="P1" s="154"/>
      <c r="T1" s="154"/>
      <c r="X1" s="152"/>
      <c r="Z1" s="56" t="s">
        <v>198</v>
      </c>
    </row>
    <row r="2" ht="26.25" customHeight="1" spans="1:26">
      <c r="A2" s="53" t="s">
        <v>199</v>
      </c>
      <c r="B2" s="53"/>
      <c r="C2" s="53"/>
      <c r="D2" s="53"/>
      <c r="E2" s="53"/>
      <c r="F2" s="53"/>
      <c r="G2" s="53"/>
      <c r="H2" s="53"/>
      <c r="I2" s="53"/>
      <c r="J2" s="3"/>
      <c r="K2" s="53"/>
      <c r="L2" s="53"/>
      <c r="M2" s="53"/>
      <c r="N2" s="3"/>
      <c r="O2" s="3"/>
      <c r="P2" s="53"/>
      <c r="Q2" s="3"/>
      <c r="R2" s="3"/>
      <c r="S2" s="3"/>
      <c r="T2" s="53"/>
      <c r="U2" s="53"/>
      <c r="V2" s="53"/>
      <c r="W2" s="53"/>
      <c r="X2" s="53"/>
      <c r="Y2" s="53"/>
      <c r="Z2" s="53"/>
    </row>
    <row r="3" ht="15" customHeight="1" spans="1:26">
      <c r="A3" s="4" t="str">
        <f>"单位名称："&amp;"罗平县妇幼保健计划生育服务中心"</f>
        <v>单位名称：罗平县妇幼保健计划生育服务中心</v>
      </c>
      <c r="B3" s="155"/>
      <c r="C3" s="155"/>
      <c r="D3" s="155"/>
      <c r="E3" s="155"/>
      <c r="F3" s="155"/>
      <c r="G3" s="155"/>
      <c r="H3" s="156"/>
      <c r="I3" s="156"/>
      <c r="J3" s="6"/>
      <c r="K3" s="156"/>
      <c r="L3" s="156"/>
      <c r="M3" s="156"/>
      <c r="N3" s="6"/>
      <c r="O3" s="6"/>
      <c r="P3" s="156"/>
      <c r="Q3" s="6"/>
      <c r="R3" s="6"/>
      <c r="S3" s="6"/>
      <c r="T3" s="156"/>
      <c r="X3" s="152"/>
      <c r="Z3" s="276" t="s">
        <v>2</v>
      </c>
    </row>
    <row r="4" ht="18" customHeight="1" spans="1:26">
      <c r="A4" s="157" t="s">
        <v>200</v>
      </c>
      <c r="B4" s="157" t="s">
        <v>201</v>
      </c>
      <c r="C4" s="157" t="s">
        <v>202</v>
      </c>
      <c r="D4" s="157" t="s">
        <v>203</v>
      </c>
      <c r="E4" s="157" t="s">
        <v>204</v>
      </c>
      <c r="F4" s="157" t="s">
        <v>205</v>
      </c>
      <c r="G4" s="157" t="s">
        <v>206</v>
      </c>
      <c r="H4" s="70" t="s">
        <v>207</v>
      </c>
      <c r="I4" s="70" t="s">
        <v>207</v>
      </c>
      <c r="J4" s="10"/>
      <c r="K4" s="70"/>
      <c r="L4" s="70"/>
      <c r="M4" s="70"/>
      <c r="N4" s="10"/>
      <c r="O4" s="10"/>
      <c r="P4" s="70"/>
      <c r="Q4" s="10"/>
      <c r="R4" s="10"/>
      <c r="S4" s="10"/>
      <c r="T4" s="170" t="s">
        <v>35</v>
      </c>
      <c r="U4" s="70" t="s">
        <v>36</v>
      </c>
      <c r="V4" s="70"/>
      <c r="W4" s="70"/>
      <c r="X4" s="70"/>
      <c r="Y4" s="70"/>
      <c r="Z4" s="70"/>
    </row>
    <row r="5" ht="18" customHeight="1" spans="1:26">
      <c r="A5" s="158"/>
      <c r="B5" s="159"/>
      <c r="C5" s="158"/>
      <c r="D5" s="158"/>
      <c r="E5" s="158"/>
      <c r="F5" s="158"/>
      <c r="G5" s="158"/>
      <c r="H5" s="70" t="s">
        <v>208</v>
      </c>
      <c r="I5" s="70" t="s">
        <v>32</v>
      </c>
      <c r="J5" s="10"/>
      <c r="K5" s="70"/>
      <c r="L5" s="70"/>
      <c r="M5" s="70"/>
      <c r="N5" s="10"/>
      <c r="O5" s="10"/>
      <c r="P5" s="70"/>
      <c r="Q5" s="10" t="s">
        <v>209</v>
      </c>
      <c r="R5" s="10"/>
      <c r="S5" s="10"/>
      <c r="T5" s="157" t="s">
        <v>35</v>
      </c>
      <c r="U5" s="70" t="s">
        <v>36</v>
      </c>
      <c r="V5" s="170" t="s">
        <v>37</v>
      </c>
      <c r="W5" s="70" t="s">
        <v>36</v>
      </c>
      <c r="X5" s="170" t="s">
        <v>39</v>
      </c>
      <c r="Y5" s="170" t="s">
        <v>40</v>
      </c>
      <c r="Z5" s="168" t="s">
        <v>41</v>
      </c>
    </row>
    <row r="6" customHeight="1" spans="1:26">
      <c r="A6" s="160"/>
      <c r="B6" s="160"/>
      <c r="C6" s="160"/>
      <c r="D6" s="160"/>
      <c r="E6" s="160"/>
      <c r="F6" s="160"/>
      <c r="G6" s="160"/>
      <c r="H6" s="160"/>
      <c r="I6" s="167" t="s">
        <v>210</v>
      </c>
      <c r="J6" s="168" t="s">
        <v>211</v>
      </c>
      <c r="K6" s="157" t="s">
        <v>212</v>
      </c>
      <c r="L6" s="157" t="s">
        <v>213</v>
      </c>
      <c r="M6" s="157" t="s">
        <v>214</v>
      </c>
      <c r="N6" s="157" t="s">
        <v>215</v>
      </c>
      <c r="O6" s="157" t="s">
        <v>33</v>
      </c>
      <c r="P6" s="157" t="s">
        <v>34</v>
      </c>
      <c r="Q6" s="157" t="s">
        <v>32</v>
      </c>
      <c r="R6" s="157" t="s">
        <v>33</v>
      </c>
      <c r="S6" s="157" t="s">
        <v>34</v>
      </c>
      <c r="T6" s="160"/>
      <c r="U6" s="157" t="s">
        <v>31</v>
      </c>
      <c r="V6" s="157" t="s">
        <v>37</v>
      </c>
      <c r="W6" s="157" t="s">
        <v>216</v>
      </c>
      <c r="X6" s="157" t="s">
        <v>39</v>
      </c>
      <c r="Y6" s="157" t="s">
        <v>40</v>
      </c>
      <c r="Z6" s="157" t="s">
        <v>41</v>
      </c>
    </row>
    <row r="7" ht="37.5" customHeight="1" spans="1:26">
      <c r="A7" s="161"/>
      <c r="B7" s="161"/>
      <c r="C7" s="161"/>
      <c r="D7" s="161"/>
      <c r="E7" s="161"/>
      <c r="F7" s="161"/>
      <c r="G7" s="161"/>
      <c r="H7" s="161"/>
      <c r="I7" s="55" t="s">
        <v>31</v>
      </c>
      <c r="J7" s="55" t="s">
        <v>217</v>
      </c>
      <c r="K7" s="169" t="s">
        <v>211</v>
      </c>
      <c r="L7" s="169" t="s">
        <v>213</v>
      </c>
      <c r="M7" s="169" t="s">
        <v>214</v>
      </c>
      <c r="N7" s="169" t="s">
        <v>215</v>
      </c>
      <c r="O7" s="169" t="s">
        <v>215</v>
      </c>
      <c r="P7" s="169" t="s">
        <v>215</v>
      </c>
      <c r="Q7" s="169" t="s">
        <v>213</v>
      </c>
      <c r="R7" s="169" t="s">
        <v>214</v>
      </c>
      <c r="S7" s="169" t="s">
        <v>215</v>
      </c>
      <c r="T7" s="169" t="s">
        <v>35</v>
      </c>
      <c r="U7" s="169" t="s">
        <v>31</v>
      </c>
      <c r="V7" s="169" t="s">
        <v>37</v>
      </c>
      <c r="W7" s="169" t="s">
        <v>216</v>
      </c>
      <c r="X7" s="169" t="s">
        <v>39</v>
      </c>
      <c r="Y7" s="169" t="s">
        <v>40</v>
      </c>
      <c r="Z7" s="169" t="s">
        <v>41</v>
      </c>
    </row>
    <row r="8" customHeight="1" spans="1:26">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c r="X8" s="12">
        <v>24</v>
      </c>
      <c r="Y8" s="72">
        <v>25</v>
      </c>
      <c r="Z8" s="171">
        <v>26</v>
      </c>
    </row>
    <row r="9" ht="21" customHeight="1" spans="1:26">
      <c r="A9" s="13" t="s">
        <v>43</v>
      </c>
      <c r="B9" s="162"/>
      <c r="C9" s="162"/>
      <c r="D9" s="162"/>
      <c r="E9" s="162"/>
      <c r="F9" s="162"/>
      <c r="G9" s="162"/>
      <c r="H9" s="15">
        <v>1048.824574</v>
      </c>
      <c r="I9" s="15">
        <v>1048.824574</v>
      </c>
      <c r="J9" s="15"/>
      <c r="K9" s="15"/>
      <c r="L9" s="15"/>
      <c r="M9" s="15"/>
      <c r="N9" s="15">
        <v>1048.824574</v>
      </c>
      <c r="O9" s="15"/>
      <c r="P9" s="15"/>
      <c r="Q9" s="15"/>
      <c r="R9" s="15"/>
      <c r="S9" s="15"/>
      <c r="T9" s="15"/>
      <c r="U9" s="15"/>
      <c r="V9" s="15"/>
      <c r="W9" s="15"/>
      <c r="X9" s="15"/>
      <c r="Y9" s="15"/>
      <c r="Z9" s="15"/>
    </row>
    <row r="10" ht="23.25" customHeight="1" outlineLevel="1" spans="1:26">
      <c r="A10" s="163" t="s">
        <v>43</v>
      </c>
      <c r="B10" s="13" t="s">
        <v>218</v>
      </c>
      <c r="C10" s="13" t="s">
        <v>219</v>
      </c>
      <c r="D10" s="13" t="s">
        <v>71</v>
      </c>
      <c r="E10" s="13" t="s">
        <v>72</v>
      </c>
      <c r="F10" s="13" t="s">
        <v>220</v>
      </c>
      <c r="G10" s="13" t="s">
        <v>138</v>
      </c>
      <c r="H10" s="15">
        <v>303.4008</v>
      </c>
      <c r="I10" s="15">
        <v>303.4008</v>
      </c>
      <c r="J10" s="15"/>
      <c r="K10" s="15"/>
      <c r="L10" s="15"/>
      <c r="M10" s="15"/>
      <c r="N10" s="15">
        <v>303.4008</v>
      </c>
      <c r="O10" s="15"/>
      <c r="P10" s="15"/>
      <c r="Q10" s="15"/>
      <c r="R10" s="15"/>
      <c r="S10" s="15"/>
      <c r="T10" s="15"/>
      <c r="U10" s="15"/>
      <c r="V10" s="15"/>
      <c r="W10" s="15"/>
      <c r="X10" s="15"/>
      <c r="Y10" s="15"/>
      <c r="Z10" s="15"/>
    </row>
    <row r="11" ht="23.25" customHeight="1" outlineLevel="1" spans="1:26">
      <c r="A11" s="163" t="s">
        <v>43</v>
      </c>
      <c r="B11" s="13" t="s">
        <v>218</v>
      </c>
      <c r="C11" s="13" t="s">
        <v>219</v>
      </c>
      <c r="D11" s="13" t="s">
        <v>71</v>
      </c>
      <c r="E11" s="13" t="s">
        <v>72</v>
      </c>
      <c r="F11" s="13" t="s">
        <v>221</v>
      </c>
      <c r="G11" s="13" t="s">
        <v>141</v>
      </c>
      <c r="H11" s="15">
        <v>143.1984</v>
      </c>
      <c r="I11" s="15">
        <v>143.1984</v>
      </c>
      <c r="J11" s="15"/>
      <c r="K11" s="15"/>
      <c r="L11" s="15"/>
      <c r="M11" s="15"/>
      <c r="N11" s="15">
        <v>143.1984</v>
      </c>
      <c r="O11" s="13"/>
      <c r="P11" s="13"/>
      <c r="Q11" s="15"/>
      <c r="R11" s="15"/>
      <c r="S11" s="15"/>
      <c r="T11" s="15"/>
      <c r="U11" s="15"/>
      <c r="V11" s="15"/>
      <c r="W11" s="15"/>
      <c r="X11" s="15"/>
      <c r="Y11" s="15"/>
      <c r="Z11" s="15"/>
    </row>
    <row r="12" ht="23.25" customHeight="1" outlineLevel="1" spans="1:26">
      <c r="A12" s="163" t="s">
        <v>43</v>
      </c>
      <c r="B12" s="13" t="s">
        <v>218</v>
      </c>
      <c r="C12" s="13" t="s">
        <v>219</v>
      </c>
      <c r="D12" s="13" t="s">
        <v>71</v>
      </c>
      <c r="E12" s="13" t="s">
        <v>72</v>
      </c>
      <c r="F12" s="13" t="s">
        <v>222</v>
      </c>
      <c r="G12" s="13" t="s">
        <v>148</v>
      </c>
      <c r="H12" s="15">
        <v>25.2834</v>
      </c>
      <c r="I12" s="15">
        <v>25.2834</v>
      </c>
      <c r="J12" s="15"/>
      <c r="K12" s="15"/>
      <c r="L12" s="15"/>
      <c r="M12" s="15"/>
      <c r="N12" s="15">
        <v>25.2834</v>
      </c>
      <c r="O12" s="13"/>
      <c r="P12" s="13"/>
      <c r="Q12" s="15"/>
      <c r="R12" s="15"/>
      <c r="S12" s="15"/>
      <c r="T12" s="15"/>
      <c r="U12" s="15"/>
      <c r="V12" s="15"/>
      <c r="W12" s="15"/>
      <c r="X12" s="15"/>
      <c r="Y12" s="15"/>
      <c r="Z12" s="15"/>
    </row>
    <row r="13" ht="23.25" customHeight="1" outlineLevel="1" spans="1:26">
      <c r="A13" s="163" t="s">
        <v>43</v>
      </c>
      <c r="B13" s="13" t="s">
        <v>218</v>
      </c>
      <c r="C13" s="13" t="s">
        <v>219</v>
      </c>
      <c r="D13" s="13" t="s">
        <v>71</v>
      </c>
      <c r="E13" s="13" t="s">
        <v>72</v>
      </c>
      <c r="F13" s="13" t="s">
        <v>223</v>
      </c>
      <c r="G13" s="13" t="s">
        <v>145</v>
      </c>
      <c r="H13" s="15">
        <v>1.95</v>
      </c>
      <c r="I13" s="15">
        <v>1.95</v>
      </c>
      <c r="J13" s="15"/>
      <c r="K13" s="15"/>
      <c r="L13" s="15"/>
      <c r="M13" s="15"/>
      <c r="N13" s="15">
        <v>1.95</v>
      </c>
      <c r="O13" s="13"/>
      <c r="P13" s="13"/>
      <c r="Q13" s="15"/>
      <c r="R13" s="15"/>
      <c r="S13" s="15"/>
      <c r="T13" s="15"/>
      <c r="U13" s="15"/>
      <c r="V13" s="15"/>
      <c r="W13" s="15"/>
      <c r="X13" s="15"/>
      <c r="Y13" s="15"/>
      <c r="Z13" s="15"/>
    </row>
    <row r="14" ht="23.25" customHeight="1" outlineLevel="1" spans="1:26">
      <c r="A14" s="163" t="s">
        <v>43</v>
      </c>
      <c r="B14" s="13" t="s">
        <v>218</v>
      </c>
      <c r="C14" s="13" t="s">
        <v>219</v>
      </c>
      <c r="D14" s="13" t="s">
        <v>71</v>
      </c>
      <c r="E14" s="13" t="s">
        <v>72</v>
      </c>
      <c r="F14" s="13" t="s">
        <v>222</v>
      </c>
      <c r="G14" s="13" t="s">
        <v>148</v>
      </c>
      <c r="H14" s="15">
        <v>60.63</v>
      </c>
      <c r="I14" s="15">
        <v>60.63</v>
      </c>
      <c r="J14" s="15"/>
      <c r="K14" s="15"/>
      <c r="L14" s="15"/>
      <c r="M14" s="15"/>
      <c r="N14" s="15">
        <v>60.63</v>
      </c>
      <c r="O14" s="13"/>
      <c r="P14" s="13"/>
      <c r="Q14" s="15"/>
      <c r="R14" s="15"/>
      <c r="S14" s="15"/>
      <c r="T14" s="15"/>
      <c r="U14" s="15"/>
      <c r="V14" s="15"/>
      <c r="W14" s="15"/>
      <c r="X14" s="15"/>
      <c r="Y14" s="15"/>
      <c r="Z14" s="15"/>
    </row>
    <row r="15" ht="23.25" customHeight="1" outlineLevel="1" spans="1:26">
      <c r="A15" s="163" t="s">
        <v>43</v>
      </c>
      <c r="B15" s="13" t="s">
        <v>218</v>
      </c>
      <c r="C15" s="13" t="s">
        <v>219</v>
      </c>
      <c r="D15" s="13" t="s">
        <v>71</v>
      </c>
      <c r="E15" s="13" t="s">
        <v>72</v>
      </c>
      <c r="F15" s="13" t="s">
        <v>222</v>
      </c>
      <c r="G15" s="13" t="s">
        <v>148</v>
      </c>
      <c r="H15" s="15">
        <v>104.268</v>
      </c>
      <c r="I15" s="15">
        <v>104.268</v>
      </c>
      <c r="J15" s="15"/>
      <c r="K15" s="15"/>
      <c r="L15" s="15"/>
      <c r="M15" s="15"/>
      <c r="N15" s="15">
        <v>104.268</v>
      </c>
      <c r="O15" s="13"/>
      <c r="P15" s="13"/>
      <c r="Q15" s="15"/>
      <c r="R15" s="15"/>
      <c r="S15" s="15"/>
      <c r="T15" s="15"/>
      <c r="U15" s="15"/>
      <c r="V15" s="15"/>
      <c r="W15" s="15"/>
      <c r="X15" s="15"/>
      <c r="Y15" s="15"/>
      <c r="Z15" s="15"/>
    </row>
    <row r="16" ht="23.25" customHeight="1" outlineLevel="1" spans="1:26">
      <c r="A16" s="163" t="s">
        <v>43</v>
      </c>
      <c r="B16" s="13" t="s">
        <v>224</v>
      </c>
      <c r="C16" s="13" t="s">
        <v>140</v>
      </c>
      <c r="D16" s="13" t="s">
        <v>63</v>
      </c>
      <c r="E16" s="13" t="s">
        <v>64</v>
      </c>
      <c r="F16" s="13" t="s">
        <v>225</v>
      </c>
      <c r="G16" s="13" t="s">
        <v>152</v>
      </c>
      <c r="H16" s="15">
        <v>106.707398</v>
      </c>
      <c r="I16" s="15">
        <v>106.707398</v>
      </c>
      <c r="J16" s="15"/>
      <c r="K16" s="15"/>
      <c r="L16" s="15"/>
      <c r="M16" s="15"/>
      <c r="N16" s="15">
        <v>106.707398</v>
      </c>
      <c r="O16" s="13"/>
      <c r="P16" s="13"/>
      <c r="Q16" s="15"/>
      <c r="R16" s="15"/>
      <c r="S16" s="15"/>
      <c r="T16" s="15"/>
      <c r="U16" s="15"/>
      <c r="V16" s="15"/>
      <c r="W16" s="15"/>
      <c r="X16" s="15"/>
      <c r="Y16" s="15"/>
      <c r="Z16" s="15"/>
    </row>
    <row r="17" ht="23.25" customHeight="1" outlineLevel="1" spans="1:26">
      <c r="A17" s="163" t="s">
        <v>43</v>
      </c>
      <c r="B17" s="13" t="s">
        <v>226</v>
      </c>
      <c r="C17" s="13" t="s">
        <v>227</v>
      </c>
      <c r="D17" s="13" t="s">
        <v>65</v>
      </c>
      <c r="E17" s="13" t="s">
        <v>66</v>
      </c>
      <c r="F17" s="13" t="s">
        <v>228</v>
      </c>
      <c r="G17" s="13" t="s">
        <v>154</v>
      </c>
      <c r="H17" s="15">
        <v>53.353699</v>
      </c>
      <c r="I17" s="15">
        <v>53.353699</v>
      </c>
      <c r="J17" s="15"/>
      <c r="K17" s="15"/>
      <c r="L17" s="15"/>
      <c r="M17" s="15"/>
      <c r="N17" s="15">
        <v>53.353699</v>
      </c>
      <c r="O17" s="13"/>
      <c r="P17" s="13"/>
      <c r="Q17" s="15"/>
      <c r="R17" s="15"/>
      <c r="S17" s="15"/>
      <c r="T17" s="15"/>
      <c r="U17" s="15"/>
      <c r="V17" s="15"/>
      <c r="W17" s="15"/>
      <c r="X17" s="15"/>
      <c r="Y17" s="15"/>
      <c r="Z17" s="15"/>
    </row>
    <row r="18" ht="23.25" customHeight="1" outlineLevel="1" spans="1:26">
      <c r="A18" s="163" t="s">
        <v>43</v>
      </c>
      <c r="B18" s="13" t="s">
        <v>224</v>
      </c>
      <c r="C18" s="13" t="s">
        <v>140</v>
      </c>
      <c r="D18" s="13" t="s">
        <v>75</v>
      </c>
      <c r="E18" s="13" t="s">
        <v>76</v>
      </c>
      <c r="F18" s="13" t="s">
        <v>229</v>
      </c>
      <c r="G18" s="13" t="s">
        <v>156</v>
      </c>
      <c r="H18" s="15">
        <v>25.774721</v>
      </c>
      <c r="I18" s="15">
        <v>25.774721</v>
      </c>
      <c r="J18" s="15"/>
      <c r="K18" s="15"/>
      <c r="L18" s="15"/>
      <c r="M18" s="15"/>
      <c r="N18" s="15">
        <v>25.774721</v>
      </c>
      <c r="O18" s="13"/>
      <c r="P18" s="13"/>
      <c r="Q18" s="15"/>
      <c r="R18" s="15"/>
      <c r="S18" s="15"/>
      <c r="T18" s="15"/>
      <c r="U18" s="15"/>
      <c r="V18" s="15"/>
      <c r="W18" s="15"/>
      <c r="X18" s="15"/>
      <c r="Y18" s="15"/>
      <c r="Z18" s="15"/>
    </row>
    <row r="19" ht="23.25" customHeight="1" outlineLevel="1" spans="1:26">
      <c r="A19" s="163" t="s">
        <v>43</v>
      </c>
      <c r="B19" s="13" t="s">
        <v>224</v>
      </c>
      <c r="C19" s="13" t="s">
        <v>140</v>
      </c>
      <c r="D19" s="13" t="s">
        <v>77</v>
      </c>
      <c r="E19" s="13" t="s">
        <v>78</v>
      </c>
      <c r="F19" s="13" t="s">
        <v>230</v>
      </c>
      <c r="G19" s="13" t="s">
        <v>159</v>
      </c>
      <c r="H19" s="15">
        <v>0.641638</v>
      </c>
      <c r="I19" s="15">
        <v>0.641638</v>
      </c>
      <c r="J19" s="15"/>
      <c r="K19" s="15"/>
      <c r="L19" s="15"/>
      <c r="M19" s="15"/>
      <c r="N19" s="15">
        <v>0.641638</v>
      </c>
      <c r="O19" s="13"/>
      <c r="P19" s="13"/>
      <c r="Q19" s="15"/>
      <c r="R19" s="15"/>
      <c r="S19" s="15"/>
      <c r="T19" s="15"/>
      <c r="U19" s="15"/>
      <c r="V19" s="15"/>
      <c r="W19" s="15"/>
      <c r="X19" s="15"/>
      <c r="Y19" s="15"/>
      <c r="Z19" s="15"/>
    </row>
    <row r="20" ht="23.25" customHeight="1" outlineLevel="1" spans="1:26">
      <c r="A20" s="163" t="s">
        <v>43</v>
      </c>
      <c r="B20" s="13" t="s">
        <v>224</v>
      </c>
      <c r="C20" s="13" t="s">
        <v>140</v>
      </c>
      <c r="D20" s="13" t="s">
        <v>75</v>
      </c>
      <c r="E20" s="13" t="s">
        <v>76</v>
      </c>
      <c r="F20" s="13" t="s">
        <v>229</v>
      </c>
      <c r="G20" s="13" t="s">
        <v>156</v>
      </c>
      <c r="H20" s="15">
        <v>1.8952</v>
      </c>
      <c r="I20" s="15">
        <v>1.8952</v>
      </c>
      <c r="J20" s="15"/>
      <c r="K20" s="15"/>
      <c r="L20" s="15"/>
      <c r="M20" s="15"/>
      <c r="N20" s="15">
        <v>1.8952</v>
      </c>
      <c r="O20" s="13"/>
      <c r="P20" s="13"/>
      <c r="Q20" s="15"/>
      <c r="R20" s="15"/>
      <c r="S20" s="15"/>
      <c r="T20" s="15"/>
      <c r="U20" s="15"/>
      <c r="V20" s="15"/>
      <c r="W20" s="15"/>
      <c r="X20" s="15"/>
      <c r="Y20" s="15"/>
      <c r="Z20" s="15"/>
    </row>
    <row r="21" ht="23.25" customHeight="1" outlineLevel="1" spans="1:26">
      <c r="A21" s="163" t="s">
        <v>43</v>
      </c>
      <c r="B21" s="13" t="s">
        <v>231</v>
      </c>
      <c r="C21" s="13" t="s">
        <v>84</v>
      </c>
      <c r="D21" s="13" t="s">
        <v>83</v>
      </c>
      <c r="E21" s="13" t="s">
        <v>84</v>
      </c>
      <c r="F21" s="13" t="s">
        <v>232</v>
      </c>
      <c r="G21" s="13" t="s">
        <v>84</v>
      </c>
      <c r="H21" s="15">
        <v>76.996541</v>
      </c>
      <c r="I21" s="15">
        <v>76.996541</v>
      </c>
      <c r="J21" s="15"/>
      <c r="K21" s="15"/>
      <c r="L21" s="15"/>
      <c r="M21" s="15"/>
      <c r="N21" s="15">
        <v>76.996541</v>
      </c>
      <c r="O21" s="13"/>
      <c r="P21" s="13"/>
      <c r="Q21" s="15"/>
      <c r="R21" s="15"/>
      <c r="S21" s="15"/>
      <c r="T21" s="15"/>
      <c r="U21" s="15"/>
      <c r="V21" s="15"/>
      <c r="W21" s="15"/>
      <c r="X21" s="15"/>
      <c r="Y21" s="15"/>
      <c r="Z21" s="15"/>
    </row>
    <row r="22" ht="23.25" customHeight="1" outlineLevel="1" spans="1:26">
      <c r="A22" s="163" t="s">
        <v>43</v>
      </c>
      <c r="B22" s="13" t="s">
        <v>233</v>
      </c>
      <c r="C22" s="13" t="s">
        <v>234</v>
      </c>
      <c r="D22" s="13" t="s">
        <v>71</v>
      </c>
      <c r="E22" s="13" t="s">
        <v>72</v>
      </c>
      <c r="F22" s="13" t="s">
        <v>235</v>
      </c>
      <c r="G22" s="13" t="s">
        <v>171</v>
      </c>
      <c r="H22" s="15">
        <v>10</v>
      </c>
      <c r="I22" s="15">
        <v>10</v>
      </c>
      <c r="J22" s="15"/>
      <c r="K22" s="15"/>
      <c r="L22" s="15"/>
      <c r="M22" s="15"/>
      <c r="N22" s="15">
        <v>10</v>
      </c>
      <c r="O22" s="13"/>
      <c r="P22" s="13"/>
      <c r="Q22" s="15"/>
      <c r="R22" s="15"/>
      <c r="S22" s="15"/>
      <c r="T22" s="15"/>
      <c r="U22" s="15"/>
      <c r="V22" s="15"/>
      <c r="W22" s="15"/>
      <c r="X22" s="15"/>
      <c r="Y22" s="15"/>
      <c r="Z22" s="15"/>
    </row>
    <row r="23" ht="23.25" customHeight="1" outlineLevel="1" spans="1:26">
      <c r="A23" s="163" t="s">
        <v>43</v>
      </c>
      <c r="B23" s="13" t="s">
        <v>233</v>
      </c>
      <c r="C23" s="13" t="s">
        <v>234</v>
      </c>
      <c r="D23" s="13" t="s">
        <v>71</v>
      </c>
      <c r="E23" s="13" t="s">
        <v>72</v>
      </c>
      <c r="F23" s="13" t="s">
        <v>236</v>
      </c>
      <c r="G23" s="13" t="s">
        <v>169</v>
      </c>
      <c r="H23" s="15">
        <v>8</v>
      </c>
      <c r="I23" s="15">
        <v>8</v>
      </c>
      <c r="J23" s="15"/>
      <c r="K23" s="15"/>
      <c r="L23" s="15"/>
      <c r="M23" s="15"/>
      <c r="N23" s="15">
        <v>8</v>
      </c>
      <c r="O23" s="13"/>
      <c r="P23" s="13"/>
      <c r="Q23" s="15"/>
      <c r="R23" s="15"/>
      <c r="S23" s="15"/>
      <c r="T23" s="15"/>
      <c r="U23" s="15"/>
      <c r="V23" s="15"/>
      <c r="W23" s="15"/>
      <c r="X23" s="15"/>
      <c r="Y23" s="15"/>
      <c r="Z23" s="15"/>
    </row>
    <row r="24" ht="23.25" customHeight="1" outlineLevel="1" spans="1:26">
      <c r="A24" s="163" t="s">
        <v>43</v>
      </c>
      <c r="B24" s="13" t="s">
        <v>233</v>
      </c>
      <c r="C24" s="13" t="s">
        <v>234</v>
      </c>
      <c r="D24" s="13" t="s">
        <v>71</v>
      </c>
      <c r="E24" s="13" t="s">
        <v>72</v>
      </c>
      <c r="F24" s="13" t="s">
        <v>237</v>
      </c>
      <c r="G24" s="13" t="s">
        <v>172</v>
      </c>
      <c r="H24" s="15">
        <v>4</v>
      </c>
      <c r="I24" s="15">
        <v>4</v>
      </c>
      <c r="J24" s="15"/>
      <c r="K24" s="15"/>
      <c r="L24" s="15"/>
      <c r="M24" s="15"/>
      <c r="N24" s="15">
        <v>4</v>
      </c>
      <c r="O24" s="13"/>
      <c r="P24" s="13"/>
      <c r="Q24" s="15"/>
      <c r="R24" s="15"/>
      <c r="S24" s="15"/>
      <c r="T24" s="15"/>
      <c r="U24" s="15"/>
      <c r="V24" s="15"/>
      <c r="W24" s="15"/>
      <c r="X24" s="15"/>
      <c r="Y24" s="15"/>
      <c r="Z24" s="15"/>
    </row>
    <row r="25" ht="23.25" customHeight="1" outlineLevel="1" spans="1:26">
      <c r="A25" s="163" t="s">
        <v>43</v>
      </c>
      <c r="B25" s="13" t="s">
        <v>233</v>
      </c>
      <c r="C25" s="13" t="s">
        <v>234</v>
      </c>
      <c r="D25" s="13" t="s">
        <v>71</v>
      </c>
      <c r="E25" s="13" t="s">
        <v>72</v>
      </c>
      <c r="F25" s="13" t="s">
        <v>238</v>
      </c>
      <c r="G25" s="13" t="s">
        <v>165</v>
      </c>
      <c r="H25" s="15">
        <v>16</v>
      </c>
      <c r="I25" s="15">
        <v>16</v>
      </c>
      <c r="J25" s="15"/>
      <c r="K25" s="15"/>
      <c r="L25" s="15"/>
      <c r="M25" s="15"/>
      <c r="N25" s="15">
        <v>16</v>
      </c>
      <c r="O25" s="13"/>
      <c r="P25" s="13"/>
      <c r="Q25" s="15"/>
      <c r="R25" s="15"/>
      <c r="S25" s="15"/>
      <c r="T25" s="15"/>
      <c r="U25" s="15"/>
      <c r="V25" s="15"/>
      <c r="W25" s="15"/>
      <c r="X25" s="15"/>
      <c r="Y25" s="15"/>
      <c r="Z25" s="15"/>
    </row>
    <row r="26" ht="23.25" customHeight="1" outlineLevel="1" spans="1:26">
      <c r="A26" s="163" t="s">
        <v>43</v>
      </c>
      <c r="B26" s="13" t="s">
        <v>233</v>
      </c>
      <c r="C26" s="13" t="s">
        <v>234</v>
      </c>
      <c r="D26" s="13" t="s">
        <v>71</v>
      </c>
      <c r="E26" s="13" t="s">
        <v>72</v>
      </c>
      <c r="F26" s="13" t="s">
        <v>239</v>
      </c>
      <c r="G26" s="13" t="s">
        <v>168</v>
      </c>
      <c r="H26" s="15">
        <v>12.4</v>
      </c>
      <c r="I26" s="15">
        <v>12.4</v>
      </c>
      <c r="J26" s="15"/>
      <c r="K26" s="15"/>
      <c r="L26" s="15"/>
      <c r="M26" s="15"/>
      <c r="N26" s="15">
        <v>12.4</v>
      </c>
      <c r="O26" s="13"/>
      <c r="P26" s="13"/>
      <c r="Q26" s="15"/>
      <c r="R26" s="15"/>
      <c r="S26" s="15"/>
      <c r="T26" s="15"/>
      <c r="U26" s="15"/>
      <c r="V26" s="15"/>
      <c r="W26" s="15"/>
      <c r="X26" s="15"/>
      <c r="Y26" s="15"/>
      <c r="Z26" s="15"/>
    </row>
    <row r="27" ht="23.25" customHeight="1" outlineLevel="1" spans="1:26">
      <c r="A27" s="163" t="s">
        <v>43</v>
      </c>
      <c r="B27" s="13" t="s">
        <v>240</v>
      </c>
      <c r="C27" s="13" t="s">
        <v>176</v>
      </c>
      <c r="D27" s="13" t="s">
        <v>71</v>
      </c>
      <c r="E27" s="13" t="s">
        <v>72</v>
      </c>
      <c r="F27" s="13" t="s">
        <v>241</v>
      </c>
      <c r="G27" s="13" t="s">
        <v>176</v>
      </c>
      <c r="H27" s="15">
        <v>12.832757</v>
      </c>
      <c r="I27" s="15">
        <v>12.832757</v>
      </c>
      <c r="J27" s="15"/>
      <c r="K27" s="15"/>
      <c r="L27" s="15"/>
      <c r="M27" s="15"/>
      <c r="N27" s="15">
        <v>12.832757</v>
      </c>
      <c r="O27" s="13"/>
      <c r="P27" s="13"/>
      <c r="Q27" s="15"/>
      <c r="R27" s="15"/>
      <c r="S27" s="15"/>
      <c r="T27" s="15"/>
      <c r="U27" s="15"/>
      <c r="V27" s="15"/>
      <c r="W27" s="15"/>
      <c r="X27" s="15"/>
      <c r="Y27" s="15"/>
      <c r="Z27" s="15"/>
    </row>
    <row r="28" ht="23.25" customHeight="1" outlineLevel="1" spans="1:26">
      <c r="A28" s="163" t="s">
        <v>43</v>
      </c>
      <c r="B28" s="13" t="s">
        <v>233</v>
      </c>
      <c r="C28" s="13" t="s">
        <v>234</v>
      </c>
      <c r="D28" s="13" t="s">
        <v>71</v>
      </c>
      <c r="E28" s="13" t="s">
        <v>72</v>
      </c>
      <c r="F28" s="13" t="s">
        <v>242</v>
      </c>
      <c r="G28" s="13" t="s">
        <v>178</v>
      </c>
      <c r="H28" s="15">
        <v>7.58502</v>
      </c>
      <c r="I28" s="15">
        <v>7.58502</v>
      </c>
      <c r="J28" s="15"/>
      <c r="K28" s="15"/>
      <c r="L28" s="15"/>
      <c r="M28" s="15"/>
      <c r="N28" s="15">
        <v>7.58502</v>
      </c>
      <c r="O28" s="13"/>
      <c r="P28" s="13"/>
      <c r="Q28" s="15"/>
      <c r="R28" s="15"/>
      <c r="S28" s="15"/>
      <c r="T28" s="15"/>
      <c r="U28" s="15"/>
      <c r="V28" s="15"/>
      <c r="W28" s="15"/>
      <c r="X28" s="15"/>
      <c r="Y28" s="15"/>
      <c r="Z28" s="15"/>
    </row>
    <row r="29" ht="23.25" customHeight="1" outlineLevel="1" spans="1:26">
      <c r="A29" s="163" t="s">
        <v>43</v>
      </c>
      <c r="B29" s="13" t="s">
        <v>243</v>
      </c>
      <c r="C29" s="13" t="s">
        <v>244</v>
      </c>
      <c r="D29" s="13" t="s">
        <v>71</v>
      </c>
      <c r="E29" s="13" t="s">
        <v>72</v>
      </c>
      <c r="F29" s="13" t="s">
        <v>245</v>
      </c>
      <c r="G29" s="13" t="s">
        <v>180</v>
      </c>
      <c r="H29" s="15">
        <v>3</v>
      </c>
      <c r="I29" s="15">
        <v>3</v>
      </c>
      <c r="J29" s="15"/>
      <c r="K29" s="15"/>
      <c r="L29" s="15"/>
      <c r="M29" s="15"/>
      <c r="N29" s="15">
        <v>3</v>
      </c>
      <c r="O29" s="13"/>
      <c r="P29" s="13"/>
      <c r="Q29" s="15"/>
      <c r="R29" s="15"/>
      <c r="S29" s="15"/>
      <c r="T29" s="15"/>
      <c r="U29" s="15"/>
      <c r="V29" s="15"/>
      <c r="W29" s="15"/>
      <c r="X29" s="15"/>
      <c r="Y29" s="15"/>
      <c r="Z29" s="15"/>
    </row>
    <row r="30" ht="23.25" customHeight="1" outlineLevel="1" spans="1:26">
      <c r="A30" s="163" t="s">
        <v>43</v>
      </c>
      <c r="B30" s="13" t="s">
        <v>233</v>
      </c>
      <c r="C30" s="13" t="s">
        <v>234</v>
      </c>
      <c r="D30" s="13" t="s">
        <v>61</v>
      </c>
      <c r="E30" s="13" t="s">
        <v>62</v>
      </c>
      <c r="F30" s="13" t="s">
        <v>246</v>
      </c>
      <c r="G30" s="13" t="s">
        <v>184</v>
      </c>
      <c r="H30" s="15">
        <v>1.28</v>
      </c>
      <c r="I30" s="15">
        <v>1.28</v>
      </c>
      <c r="J30" s="15"/>
      <c r="K30" s="15"/>
      <c r="L30" s="15"/>
      <c r="M30" s="15"/>
      <c r="N30" s="15">
        <v>1.28</v>
      </c>
      <c r="O30" s="13"/>
      <c r="P30" s="13"/>
      <c r="Q30" s="15"/>
      <c r="R30" s="15"/>
      <c r="S30" s="15"/>
      <c r="T30" s="15"/>
      <c r="U30" s="15"/>
      <c r="V30" s="15"/>
      <c r="W30" s="15"/>
      <c r="X30" s="15"/>
      <c r="Y30" s="15"/>
      <c r="Z30" s="15"/>
    </row>
    <row r="31" ht="23.25" customHeight="1" outlineLevel="1" spans="1:26">
      <c r="A31" s="163" t="s">
        <v>43</v>
      </c>
      <c r="B31" s="13" t="s">
        <v>247</v>
      </c>
      <c r="C31" s="13" t="s">
        <v>162</v>
      </c>
      <c r="D31" s="13" t="s">
        <v>61</v>
      </c>
      <c r="E31" s="13" t="s">
        <v>62</v>
      </c>
      <c r="F31" s="13" t="s">
        <v>248</v>
      </c>
      <c r="G31" s="13" t="s">
        <v>186</v>
      </c>
      <c r="H31" s="15">
        <v>69.627</v>
      </c>
      <c r="I31" s="15">
        <v>69.627</v>
      </c>
      <c r="J31" s="15"/>
      <c r="K31" s="15"/>
      <c r="L31" s="15"/>
      <c r="M31" s="15"/>
      <c r="N31" s="15">
        <v>69.627</v>
      </c>
      <c r="O31" s="13"/>
      <c r="P31" s="13"/>
      <c r="Q31" s="15"/>
      <c r="R31" s="15"/>
      <c r="S31" s="15"/>
      <c r="T31" s="15"/>
      <c r="U31" s="15"/>
      <c r="V31" s="15"/>
      <c r="W31" s="15"/>
      <c r="X31" s="15"/>
      <c r="Y31" s="15"/>
      <c r="Z31" s="15"/>
    </row>
    <row r="32" ht="17.25" customHeight="1" spans="1:26">
      <c r="A32" s="164" t="s">
        <v>85</v>
      </c>
      <c r="B32" s="165"/>
      <c r="C32" s="165"/>
      <c r="D32" s="165"/>
      <c r="E32" s="165"/>
      <c r="F32" s="165"/>
      <c r="G32" s="166"/>
      <c r="H32" s="15">
        <v>1048.824574</v>
      </c>
      <c r="I32" s="15">
        <v>1048.824574</v>
      </c>
      <c r="J32" s="15"/>
      <c r="K32" s="15"/>
      <c r="L32" s="15"/>
      <c r="M32" s="15"/>
      <c r="N32" s="15">
        <v>1048.824574</v>
      </c>
      <c r="O32" s="15"/>
      <c r="P32" s="15"/>
      <c r="Q32" s="15"/>
      <c r="R32" s="15"/>
      <c r="S32" s="15"/>
      <c r="T32" s="15"/>
      <c r="U32" s="15"/>
      <c r="V32" s="15"/>
      <c r="W32" s="15"/>
      <c r="X32" s="15"/>
      <c r="Y32" s="15"/>
      <c r="Z32" s="15"/>
    </row>
  </sheetData>
  <mergeCells count="32">
    <mergeCell ref="A2:Z2"/>
    <mergeCell ref="A3:G3"/>
    <mergeCell ref="H4:Z4"/>
    <mergeCell ref="I5:P5"/>
    <mergeCell ref="Q5:S5"/>
    <mergeCell ref="U5:Z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6:R7"/>
    <mergeCell ref="S6:S7"/>
    <mergeCell ref="T5:T7"/>
    <mergeCell ref="U6:U7"/>
    <mergeCell ref="V6:V7"/>
    <mergeCell ref="W6:W7"/>
    <mergeCell ref="X6:X7"/>
    <mergeCell ref="Y6:Y7"/>
    <mergeCell ref="Z6:Z7"/>
  </mergeCells>
  <pageMargins left="0.75" right="0.75" top="1" bottom="1" header="0.511805555555556" footer="0.511805555555556"/>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C28" sqref="C28"/>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0" width="10.7083333333333" customWidth="1"/>
    <col min="11" max="11" width="11" customWidth="1"/>
    <col min="12" max="14" width="12.2833333333333" customWidth="1"/>
    <col min="15" max="15" width="12.7083333333333" customWidth="1"/>
    <col min="16" max="17" width="11.1416666666667" customWidth="1"/>
    <col min="19" max="19" width="10.2833333333333" customWidth="1"/>
    <col min="20" max="21" width="11.85" customWidth="1"/>
    <col min="22" max="22" width="11.7083333333333" customWidth="1"/>
    <col min="23" max="23" width="10.2833333333333" customWidth="1"/>
  </cols>
  <sheetData>
    <row r="1" ht="13.5" customHeight="1" spans="2:23">
      <c r="B1" s="144"/>
      <c r="E1" s="1"/>
      <c r="F1" s="1"/>
      <c r="G1" s="1"/>
      <c r="H1" s="1"/>
      <c r="U1" s="144"/>
      <c r="W1" s="151" t="s">
        <v>249</v>
      </c>
    </row>
    <row r="2" ht="27.75" customHeight="1" spans="1:23">
      <c r="A2" s="3" t="s">
        <v>250</v>
      </c>
      <c r="B2" s="3"/>
      <c r="C2" s="3"/>
      <c r="D2" s="3"/>
      <c r="E2" s="3"/>
      <c r="F2" s="3"/>
      <c r="G2" s="3"/>
      <c r="H2" s="3"/>
      <c r="I2" s="3"/>
      <c r="J2" s="3"/>
      <c r="K2" s="3"/>
      <c r="L2" s="3"/>
      <c r="M2" s="3"/>
      <c r="N2" s="3"/>
      <c r="O2" s="3"/>
      <c r="P2" s="3"/>
      <c r="Q2" s="3"/>
      <c r="R2" s="3"/>
      <c r="S2" s="3"/>
      <c r="T2" s="3"/>
      <c r="U2" s="3"/>
      <c r="V2" s="3"/>
      <c r="W2" s="3"/>
    </row>
    <row r="3" ht="13.5" customHeight="1" spans="1:23">
      <c r="A3" s="4" t="str">
        <f>"单位名称："&amp;"罗平县妇幼保健计划生育服务中心"</f>
        <v>单位名称：罗平县妇幼保健计划生育服务中心</v>
      </c>
      <c r="B3" s="5"/>
      <c r="C3" s="5"/>
      <c r="D3" s="5"/>
      <c r="E3" s="5"/>
      <c r="F3" s="5"/>
      <c r="G3" s="5"/>
      <c r="H3" s="5"/>
      <c r="I3" s="6"/>
      <c r="J3" s="6"/>
      <c r="K3" s="6"/>
      <c r="L3" s="6"/>
      <c r="M3" s="6"/>
      <c r="N3" s="6"/>
      <c r="O3" s="6"/>
      <c r="P3" s="6"/>
      <c r="Q3" s="6"/>
      <c r="U3" s="144"/>
      <c r="W3" s="274" t="s">
        <v>2</v>
      </c>
    </row>
    <row r="4" ht="21.75" customHeight="1" spans="1:23">
      <c r="A4" s="8" t="s">
        <v>251</v>
      </c>
      <c r="B4" s="9" t="s">
        <v>201</v>
      </c>
      <c r="C4" s="8" t="s">
        <v>202</v>
      </c>
      <c r="D4" s="8" t="s">
        <v>200</v>
      </c>
      <c r="E4" s="9" t="s">
        <v>203</v>
      </c>
      <c r="F4" s="9" t="s">
        <v>204</v>
      </c>
      <c r="G4" s="9" t="s">
        <v>252</v>
      </c>
      <c r="H4" s="9" t="s">
        <v>253</v>
      </c>
      <c r="I4" s="10" t="s">
        <v>29</v>
      </c>
      <c r="J4" s="10" t="s">
        <v>254</v>
      </c>
      <c r="K4" s="10"/>
      <c r="L4" s="10"/>
      <c r="M4" s="10"/>
      <c r="N4" s="10" t="s">
        <v>209</v>
      </c>
      <c r="O4" s="10"/>
      <c r="P4" s="10"/>
      <c r="Q4" s="9" t="s">
        <v>35</v>
      </c>
      <c r="R4" s="10" t="s">
        <v>36</v>
      </c>
      <c r="S4" s="10"/>
      <c r="T4" s="10"/>
      <c r="U4" s="10"/>
      <c r="V4" s="10"/>
      <c r="W4" s="10"/>
    </row>
    <row r="5" ht="21.75" customHeight="1" spans="1:23">
      <c r="A5" s="8"/>
      <c r="B5" s="10"/>
      <c r="C5" s="8"/>
      <c r="D5" s="8"/>
      <c r="E5" s="145"/>
      <c r="F5" s="145"/>
      <c r="G5" s="145"/>
      <c r="H5" s="145"/>
      <c r="I5" s="10"/>
      <c r="J5" s="149" t="s">
        <v>32</v>
      </c>
      <c r="K5" s="10"/>
      <c r="L5" s="9" t="s">
        <v>33</v>
      </c>
      <c r="M5" s="9" t="s">
        <v>34</v>
      </c>
      <c r="N5" s="9" t="s">
        <v>32</v>
      </c>
      <c r="O5" s="9" t="s">
        <v>33</v>
      </c>
      <c r="P5" s="9" t="s">
        <v>34</v>
      </c>
      <c r="Q5" s="145"/>
      <c r="R5" s="9" t="s">
        <v>31</v>
      </c>
      <c r="S5" s="9" t="s">
        <v>37</v>
      </c>
      <c r="T5" s="9" t="s">
        <v>216</v>
      </c>
      <c r="U5" s="9" t="s">
        <v>39</v>
      </c>
      <c r="V5" s="9" t="s">
        <v>40</v>
      </c>
      <c r="W5" s="9" t="s">
        <v>41</v>
      </c>
    </row>
    <row r="6" ht="21" customHeight="1" spans="1:23">
      <c r="A6" s="10"/>
      <c r="B6" s="10"/>
      <c r="C6" s="10"/>
      <c r="D6" s="10"/>
      <c r="E6" s="10"/>
      <c r="F6" s="10"/>
      <c r="G6" s="10"/>
      <c r="H6" s="10"/>
      <c r="I6" s="10"/>
      <c r="J6" s="150" t="s">
        <v>31</v>
      </c>
      <c r="K6" s="10"/>
      <c r="L6" s="10"/>
      <c r="M6" s="10"/>
      <c r="N6" s="10"/>
      <c r="O6" s="10"/>
      <c r="P6" s="10"/>
      <c r="Q6" s="10"/>
      <c r="R6" s="10"/>
      <c r="S6" s="10"/>
      <c r="T6" s="10"/>
      <c r="U6" s="10"/>
      <c r="V6" s="10"/>
      <c r="W6" s="10"/>
    </row>
    <row r="7" ht="39.75" customHeight="1" spans="1:23">
      <c r="A7" s="8"/>
      <c r="B7" s="10"/>
      <c r="C7" s="8"/>
      <c r="D7" s="8"/>
      <c r="E7" s="9"/>
      <c r="F7" s="9"/>
      <c r="G7" s="9"/>
      <c r="H7" s="9"/>
      <c r="I7" s="10"/>
      <c r="J7" s="47" t="s">
        <v>31</v>
      </c>
      <c r="K7" s="47" t="s">
        <v>255</v>
      </c>
      <c r="L7" s="9"/>
      <c r="M7" s="9"/>
      <c r="N7" s="9"/>
      <c r="O7" s="9"/>
      <c r="P7" s="9"/>
      <c r="Q7" s="9"/>
      <c r="R7" s="9"/>
      <c r="S7" s="9"/>
      <c r="T7" s="9"/>
      <c r="U7" s="10"/>
      <c r="V7" s="9"/>
      <c r="W7" s="9"/>
    </row>
    <row r="8" ht="15" customHeight="1" spans="1:23">
      <c r="A8" s="11">
        <v>1</v>
      </c>
      <c r="B8" s="11">
        <v>2</v>
      </c>
      <c r="C8" s="11">
        <v>3</v>
      </c>
      <c r="D8" s="11">
        <v>4</v>
      </c>
      <c r="E8" s="11">
        <v>5</v>
      </c>
      <c r="F8" s="11">
        <v>6</v>
      </c>
      <c r="G8" s="11">
        <v>7</v>
      </c>
      <c r="H8" s="11">
        <v>8</v>
      </c>
      <c r="I8" s="11">
        <v>9</v>
      </c>
      <c r="J8" s="11">
        <v>10</v>
      </c>
      <c r="K8" s="11">
        <v>11</v>
      </c>
      <c r="L8" s="12">
        <v>12</v>
      </c>
      <c r="M8" s="12">
        <v>13</v>
      </c>
      <c r="N8" s="12">
        <v>14</v>
      </c>
      <c r="O8" s="12">
        <v>15</v>
      </c>
      <c r="P8" s="12">
        <v>16</v>
      </c>
      <c r="Q8" s="12">
        <v>17</v>
      </c>
      <c r="R8" s="12">
        <v>18</v>
      </c>
      <c r="S8" s="12">
        <v>19</v>
      </c>
      <c r="T8" s="12">
        <v>20</v>
      </c>
      <c r="U8" s="11">
        <v>21</v>
      </c>
      <c r="V8" s="11">
        <v>22</v>
      </c>
      <c r="W8" s="11">
        <v>23</v>
      </c>
    </row>
    <row r="9" ht="21" customHeight="1" spans="1:23">
      <c r="A9" s="14"/>
      <c r="B9" s="14"/>
      <c r="C9" s="13" t="s">
        <v>256</v>
      </c>
      <c r="D9" s="14"/>
      <c r="E9" s="14"/>
      <c r="F9" s="14"/>
      <c r="G9" s="14"/>
      <c r="H9" s="14"/>
      <c r="I9" s="15">
        <v>2</v>
      </c>
      <c r="J9" s="15"/>
      <c r="K9" s="15"/>
      <c r="L9" s="15"/>
      <c r="M9" s="15"/>
      <c r="N9" s="15"/>
      <c r="O9" s="15"/>
      <c r="P9" s="15"/>
      <c r="Q9" s="15"/>
      <c r="R9" s="15">
        <v>2</v>
      </c>
      <c r="S9" s="15">
        <v>2</v>
      </c>
      <c r="T9" s="15"/>
      <c r="U9" s="15"/>
      <c r="V9" s="15"/>
      <c r="W9" s="15"/>
    </row>
    <row r="10" ht="23.25" customHeight="1" spans="1:23">
      <c r="A10" s="13" t="s">
        <v>257</v>
      </c>
      <c r="B10" s="13" t="s">
        <v>258</v>
      </c>
      <c r="C10" s="13" t="s">
        <v>256</v>
      </c>
      <c r="D10" s="13" t="s">
        <v>43</v>
      </c>
      <c r="E10" s="13" t="s">
        <v>71</v>
      </c>
      <c r="F10" s="13" t="s">
        <v>72</v>
      </c>
      <c r="G10" s="13" t="s">
        <v>259</v>
      </c>
      <c r="H10" s="13" t="s">
        <v>174</v>
      </c>
      <c r="I10" s="15">
        <v>2</v>
      </c>
      <c r="J10" s="15"/>
      <c r="K10" s="15"/>
      <c r="L10" s="15"/>
      <c r="M10" s="15"/>
      <c r="N10" s="15"/>
      <c r="O10" s="15"/>
      <c r="P10" s="15"/>
      <c r="Q10" s="15"/>
      <c r="R10" s="15">
        <v>2</v>
      </c>
      <c r="S10" s="15">
        <v>2</v>
      </c>
      <c r="T10" s="15"/>
      <c r="U10" s="15"/>
      <c r="V10" s="15"/>
      <c r="W10" s="15"/>
    </row>
    <row r="11" ht="23.25" customHeight="1" spans="1:23">
      <c r="A11" s="13"/>
      <c r="B11" s="13"/>
      <c r="C11" s="13" t="s">
        <v>260</v>
      </c>
      <c r="D11" s="13"/>
      <c r="E11" s="13"/>
      <c r="F11" s="13"/>
      <c r="G11" s="13"/>
      <c r="H11" s="13"/>
      <c r="I11" s="15">
        <v>161.4</v>
      </c>
      <c r="J11" s="15"/>
      <c r="K11" s="15"/>
      <c r="L11" s="15"/>
      <c r="M11" s="15"/>
      <c r="N11" s="15"/>
      <c r="O11" s="15"/>
      <c r="P11" s="13"/>
      <c r="Q11" s="15"/>
      <c r="R11" s="15">
        <v>161.4</v>
      </c>
      <c r="S11" s="15">
        <v>161.4</v>
      </c>
      <c r="T11" s="15"/>
      <c r="U11" s="15"/>
      <c r="V11" s="15"/>
      <c r="W11" s="15"/>
    </row>
    <row r="12" ht="23.25" customHeight="1" spans="1:23">
      <c r="A12" s="13" t="s">
        <v>257</v>
      </c>
      <c r="B12" s="13" t="s">
        <v>261</v>
      </c>
      <c r="C12" s="13" t="s">
        <v>260</v>
      </c>
      <c r="D12" s="13" t="s">
        <v>43</v>
      </c>
      <c r="E12" s="13" t="s">
        <v>71</v>
      </c>
      <c r="F12" s="13" t="s">
        <v>72</v>
      </c>
      <c r="G12" s="13" t="s">
        <v>238</v>
      </c>
      <c r="H12" s="13" t="s">
        <v>165</v>
      </c>
      <c r="I12" s="15">
        <v>3</v>
      </c>
      <c r="J12" s="15"/>
      <c r="K12" s="15"/>
      <c r="L12" s="15"/>
      <c r="M12" s="15"/>
      <c r="N12" s="15"/>
      <c r="O12" s="15"/>
      <c r="P12" s="13"/>
      <c r="Q12" s="15"/>
      <c r="R12" s="15">
        <v>3</v>
      </c>
      <c r="S12" s="15">
        <v>3</v>
      </c>
      <c r="T12" s="15"/>
      <c r="U12" s="15"/>
      <c r="V12" s="15"/>
      <c r="W12" s="15"/>
    </row>
    <row r="13" ht="23.25" customHeight="1" spans="1:23">
      <c r="A13" s="13" t="s">
        <v>257</v>
      </c>
      <c r="B13" s="13" t="s">
        <v>261</v>
      </c>
      <c r="C13" s="13" t="s">
        <v>260</v>
      </c>
      <c r="D13" s="13" t="s">
        <v>43</v>
      </c>
      <c r="E13" s="13" t="s">
        <v>71</v>
      </c>
      <c r="F13" s="13" t="s">
        <v>72</v>
      </c>
      <c r="G13" s="13" t="s">
        <v>239</v>
      </c>
      <c r="H13" s="13" t="s">
        <v>168</v>
      </c>
      <c r="I13" s="15">
        <v>4</v>
      </c>
      <c r="J13" s="15"/>
      <c r="K13" s="15"/>
      <c r="L13" s="15"/>
      <c r="M13" s="15"/>
      <c r="N13" s="15"/>
      <c r="O13" s="15"/>
      <c r="P13" s="13"/>
      <c r="Q13" s="15"/>
      <c r="R13" s="15">
        <v>4</v>
      </c>
      <c r="S13" s="15">
        <v>4</v>
      </c>
      <c r="T13" s="15"/>
      <c r="U13" s="15"/>
      <c r="V13" s="15"/>
      <c r="W13" s="15"/>
    </row>
    <row r="14" ht="23.25" customHeight="1" spans="1:23">
      <c r="A14" s="13" t="s">
        <v>257</v>
      </c>
      <c r="B14" s="13" t="s">
        <v>261</v>
      </c>
      <c r="C14" s="13" t="s">
        <v>260</v>
      </c>
      <c r="D14" s="13" t="s">
        <v>43</v>
      </c>
      <c r="E14" s="13" t="s">
        <v>71</v>
      </c>
      <c r="F14" s="13" t="s">
        <v>72</v>
      </c>
      <c r="G14" s="13" t="s">
        <v>262</v>
      </c>
      <c r="H14" s="13" t="s">
        <v>173</v>
      </c>
      <c r="I14" s="15">
        <v>41.4</v>
      </c>
      <c r="J14" s="15"/>
      <c r="K14" s="15"/>
      <c r="L14" s="15"/>
      <c r="M14" s="15"/>
      <c r="N14" s="15"/>
      <c r="O14" s="15"/>
      <c r="P14" s="13"/>
      <c r="Q14" s="15"/>
      <c r="R14" s="15">
        <v>41.4</v>
      </c>
      <c r="S14" s="15">
        <v>41.4</v>
      </c>
      <c r="T14" s="15"/>
      <c r="U14" s="15"/>
      <c r="V14" s="15"/>
      <c r="W14" s="15"/>
    </row>
    <row r="15" ht="23.25" customHeight="1" spans="1:23">
      <c r="A15" s="13" t="s">
        <v>257</v>
      </c>
      <c r="B15" s="13" t="s">
        <v>261</v>
      </c>
      <c r="C15" s="13" t="s">
        <v>260</v>
      </c>
      <c r="D15" s="13" t="s">
        <v>43</v>
      </c>
      <c r="E15" s="13" t="s">
        <v>71</v>
      </c>
      <c r="F15" s="13" t="s">
        <v>72</v>
      </c>
      <c r="G15" s="13" t="s">
        <v>263</v>
      </c>
      <c r="H15" s="13" t="s">
        <v>182</v>
      </c>
      <c r="I15" s="15">
        <v>13</v>
      </c>
      <c r="J15" s="15"/>
      <c r="K15" s="15"/>
      <c r="L15" s="15"/>
      <c r="M15" s="15"/>
      <c r="N15" s="15"/>
      <c r="O15" s="15"/>
      <c r="P15" s="13"/>
      <c r="Q15" s="15"/>
      <c r="R15" s="15">
        <v>13</v>
      </c>
      <c r="S15" s="15">
        <v>13</v>
      </c>
      <c r="T15" s="15"/>
      <c r="U15" s="15"/>
      <c r="V15" s="15"/>
      <c r="W15" s="15"/>
    </row>
    <row r="16" ht="23.25" customHeight="1" spans="1:23">
      <c r="A16" s="13" t="s">
        <v>257</v>
      </c>
      <c r="B16" s="13" t="s">
        <v>261</v>
      </c>
      <c r="C16" s="13" t="s">
        <v>260</v>
      </c>
      <c r="D16" s="13" t="s">
        <v>43</v>
      </c>
      <c r="E16" s="13" t="s">
        <v>71</v>
      </c>
      <c r="F16" s="13" t="s">
        <v>72</v>
      </c>
      <c r="G16" s="13" t="s">
        <v>264</v>
      </c>
      <c r="H16" s="13" t="s">
        <v>190</v>
      </c>
      <c r="I16" s="15">
        <v>100</v>
      </c>
      <c r="J16" s="15"/>
      <c r="K16" s="15"/>
      <c r="L16" s="15"/>
      <c r="M16" s="15"/>
      <c r="N16" s="15"/>
      <c r="O16" s="15"/>
      <c r="P16" s="13"/>
      <c r="Q16" s="15"/>
      <c r="R16" s="15">
        <v>100</v>
      </c>
      <c r="S16" s="15">
        <v>100</v>
      </c>
      <c r="T16" s="15"/>
      <c r="U16" s="15"/>
      <c r="V16" s="15"/>
      <c r="W16" s="15"/>
    </row>
    <row r="17" ht="18.75" customHeight="1" spans="1:23">
      <c r="A17" s="146" t="s">
        <v>85</v>
      </c>
      <c r="B17" s="147"/>
      <c r="C17" s="147"/>
      <c r="D17" s="147"/>
      <c r="E17" s="147"/>
      <c r="F17" s="147"/>
      <c r="G17" s="147"/>
      <c r="H17" s="148"/>
      <c r="I17" s="15">
        <v>163.4</v>
      </c>
      <c r="J17" s="15"/>
      <c r="K17" s="15"/>
      <c r="L17" s="15"/>
      <c r="M17" s="15"/>
      <c r="N17" s="15"/>
      <c r="O17" s="15"/>
      <c r="P17" s="15"/>
      <c r="Q17" s="15"/>
      <c r="R17" s="15">
        <v>163.4</v>
      </c>
      <c r="S17" s="15">
        <v>163.4</v>
      </c>
      <c r="T17" s="15"/>
      <c r="U17" s="15"/>
      <c r="V17" s="15"/>
      <c r="W17" s="15"/>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11805555555556" footer="0.511805555555556"/>
  <pageSetup paperSize="9" fitToWidth="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部门支出预算表01-03</vt:lpstr>
      <vt:lpstr>财政拨款收支预算总表02-1</vt:lpstr>
      <vt:lpstr>一般公共预算支出预算表（按功能科目分类）02-2</vt:lpstr>
      <vt:lpstr>财政拨款支出明细表（按经济科目分类）02-3</vt:lpstr>
      <vt:lpstr>一般公共预算“三公”经费支出预算表03</vt:lpstr>
      <vt:lpstr>基本支出预算表（人员类.运转类公用经费项目）04</vt:lpstr>
      <vt:lpstr>项目支出预算表（其他运转类.特定目标类项目）05-1</vt:lpstr>
      <vt:lpstr>项目支出绩效目标表（本次下达）05-2</vt:lpstr>
      <vt:lpstr>项目支出绩效目标表（另文下达）05-3</vt:lpstr>
      <vt:lpstr>政府性基金预算支出预算表06</vt:lpstr>
      <vt:lpstr>国有资本经营预算支出表07</vt:lpstr>
      <vt:lpstr>部门政府采购预算表08</vt:lpstr>
      <vt:lpstr>政府购买服务预算表09</vt:lpstr>
      <vt:lpstr>县对下转移支付预算表10-1</vt:lpstr>
      <vt:lpstr>县对下转移支付绩效目标表10-2</vt:lpstr>
      <vt:lpstr>新增资产配置表11</vt:lpstr>
      <vt:lpstr>上级补助项目支出预算表12</vt:lpstr>
      <vt:lpstr>部门项目中期规划预算表13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2024-02-26T00:51:00Z</dcterms:created>
  <dcterms:modified xsi:type="dcterms:W3CDTF">2024-09-12T00:52:50Z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BC3F077BAC4742DEABAADD7AB36A1EA9_13</vt:lpwstr>
  </property>
</Properties>
</file>