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620" windowHeight="12255" firstSheet="5" activeTab="5"/>
  </bookViews>
  <sheets>
    <sheet name="财务收支预算总表01-1" sheetId="1" r:id="rId1"/>
    <sheet name="部门收入预算表01-2" sheetId="2" r:id="rId2"/>
    <sheet name="部门支出预算表01-03" sheetId="3" r:id="rId3"/>
    <sheet name="财政拨款收支预算总表02-1" sheetId="4" r:id="rId4"/>
    <sheet name="一般公共预算支出预算表（按功能科目分类）02-2" sheetId="5" r:id="rId5"/>
    <sheet name="一般公共预算支出预算表（按经济科目分类）02-3" sheetId="6"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 sheetId="14" r:id="rId14"/>
    <sheet name="政府购买服务预算表09" sheetId="15" r:id="rId15"/>
    <sheet name="县对下转移支付预算表10-1" sheetId="16" r:id="rId16"/>
    <sheet name="县对下转移支付绩效目标表10-2" sheetId="17" r:id="rId17"/>
    <sheet name="新增资产配置表11" sheetId="18" r:id="rId18"/>
    <sheet name="上级补助项目支出预算表12" sheetId="19" r:id="rId19"/>
    <sheet name="部门项目中期规划预算表13" sheetId="20" r:id="rId20"/>
  </sheets>
  <definedNames>
    <definedName name="_xlnm.Print_Titles" localSheetId="0">'财务收支预算总表01-1'!$A:$A,'财务收支预算总表01-1'!$1:$1</definedName>
    <definedName name="_xlnm.Print_Titles" localSheetId="1">'部门收入预算表01-2'!$A:$A,'部门收入预算表01-2'!$1:$1</definedName>
    <definedName name="_xlnm.Print_Titles" localSheetId="2">'部门支出预算表01-03'!$A:$A,'部门支出预算表01-03'!$1:$1</definedName>
    <definedName name="_xlnm.Print_Titles" localSheetId="3">'财政拨款收支预算总表02-1'!$A:$A,'财政拨款收支预算总表02-1'!$1:$1</definedName>
    <definedName name="_xlnm.Print_Titles" localSheetId="4">'一般公共预算支出预算表（按功能科目分类）02-2'!$A:$A,'一般公共预算支出预算表（按功能科目分类）02-2'!$1:$1</definedName>
    <definedName name="_xlnm.Print_Titles" localSheetId="5">'一般公共预算支出预算表（按经济科目分类）02-3'!$A:$A,'一般公共预算支出预算表（按经济科目分类）02-3'!$1:$1</definedName>
    <definedName name="_xlnm.Print_Titles" localSheetId="6">一般公共预算“三公”经费支出预算表03!$A:$A,一般公共预算“三公”经费支出预算表03!$1:$1</definedName>
    <definedName name="_xlnm.Print_Titles" localSheetId="7">'基本支出预算表（人员类.运转类公用经费项目）04'!$A:$A,'基本支出预算表（人员类.运转类公用经费项目）04'!$1:$1</definedName>
    <definedName name="_xlnm.Print_Titles" localSheetId="8">'项目支出预算表（其他运转类.特定目标类项目）05-1'!$A:$A,'项目支出预算表（其他运转类.特定目标类项目）05-1'!$1:$1</definedName>
    <definedName name="_xlnm.Print_Titles" localSheetId="9">'项目支出绩效目标表（本次下达）05-2'!$A:$A,'项目支出绩效目标表（本次下达）05-2'!$1:$1</definedName>
    <definedName name="_xlnm.Print_Titles" localSheetId="10">'项目支出绩效目标表（另文下达）05-3'!$A:$A,'项目支出绩效目标表（另文下达）05-3'!$1:$1</definedName>
    <definedName name="_xlnm.Print_Titles" localSheetId="11">政府性基金预算支出预算表06!$A:$A,政府性基金预算支出预算表06!$1:$1</definedName>
    <definedName name="_xlnm.Print_Titles" localSheetId="12">国有资本经营预算支出表07!$A:$A,国有资本经营预算支出表07!$1:$1</definedName>
    <definedName name="_xlnm.Print_Titles" localSheetId="13">部门政府采购预算表08!$A:$A,部门政府采购预算表08!$1:$1</definedName>
    <definedName name="_xlnm.Print_Titles" localSheetId="14">政府购买服务预算表09!$A:$A,政府购买服务预算表09!$1:$1</definedName>
    <definedName name="_xlnm.Print_Titles" localSheetId="15">'县对下转移支付预算表10-1'!$A:$A,'县对下转移支付预算表10-1'!$1:$1</definedName>
    <definedName name="_xlnm.Print_Titles" localSheetId="16">'县对下转移支付绩效目标表10-2'!$A:$A,'县对下转移支付绩效目标表10-2'!$1:$1</definedName>
    <definedName name="_xlnm.Print_Titles" localSheetId="17">新增资产配置表11!$A:$A,新增资产配置表11!$1:$1</definedName>
    <definedName name="_xlnm.Print_Titles" localSheetId="18">上级补助项目支出预算表12!$A:$A,上级补助项目支出预算表12!$1:$1</definedName>
    <definedName name="_xlnm.Print_Titles" localSheetId="19">部门项目中期规划预算表13!$A:$A,部门项目中期规划预算表13!$1:$1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<sst xmlns="http://schemas.openxmlformats.org/spreadsheetml/2006/main" count="1741" uniqueCount="665">
  <si>
    <t>预算01-1表</t>
  </si>
  <si>
    <t>财务收支预算总表</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</si>
  <si>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</si>
  <si>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</si>
  <si>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</si>
  <si>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</si>
  <si>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</si>
  <si>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</si>
  <si>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</si>
  <si>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</si>
  <si>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</si>
  <si>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</si>
  <si>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</si>
  <si>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</si>
  <si>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</si>
  <si>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</si>
  <si>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</si>
  <si>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</si>
  <si>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</si>
  <si>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</si>
  <si>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</si>
  <si>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</si>
  <si>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</si>
  <si>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</si>
  <si>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</si>
  <si>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</si>
  <si>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</si>
  <si>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</si>
  <si>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</si>
  <si>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</si>
  <si>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</si>
  <si>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</si>
  <si>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</si>
  <si>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</si>
  <si>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</si>
  <si>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</si>
  <si>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</si>
  <si>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</si>
  <si>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</si>
  <si>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</si>
  <si>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</si>
  <si>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</si>
  <si>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654</t>
  </si>
  <si>
    <t>罗平县接待办公室</t>
  </si>
  <si>
    <t>654001</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</si>
  <si>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</si>
  <si>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</si>
  <si>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</si>
  <si>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</si>
  <si>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</si>
  <si>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</si>
  <si>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</si>
  <si>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</si>
  <si>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</si>
  <si>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</si>
  <si>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</si>
  <si>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</si>
  <si>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</si>
  <si>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</si>
  <si>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</si>
  <si>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</si>
  <si>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</si>
  <si>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</si>
  <si>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</si>
  <si>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</si>
  <si>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</si>
  <si>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2010303</t>
  </si>
  <si>
    <t>机关服务</t>
  </si>
  <si>
    <t>2010399</t>
  </si>
  <si>
    <t>其他政府办公厅（室）及相关机构事务支出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</si>
  <si>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</si>
  <si>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</si>
  <si>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</si>
  <si>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</si>
  <si>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</si>
  <si>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</si>
  <si>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</si>
  <si>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</si>
  <si>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</si>
  <si>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</si>
  <si>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</si>
  <si>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</si>
  <si>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</si>
  <si>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</si>
  <si>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</si>
  <si>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</si>
  <si>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</si>
  <si>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</si>
  <si>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</si>
  <si>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</si>
  <si>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</si>
  <si>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</si>
  <si>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</si>
  <si>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</si>
  <si>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</si>
  <si>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</si>
  <si>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财政拨款收支预算总表</t>
  </si>
  <si>
    <t>支出功能分类科目</t>
  </si>
  <si>
    <t>一、本年收入</t>
  </si>
  <si>
    <t>一、本年支出</t>
  </si>
  <si>
    <t>（一）一般公共预算拨款</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</si>
  <si>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</si>
  <si>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</si>
  <si>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</si>
  <si>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</si>
  <si>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</si>
  <si>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</si>
  <si>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</si>
  <si>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</si>
  <si>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</si>
  <si>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</si>
  <si>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</si>
  <si>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</si>
  <si>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</si>
  <si>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</si>
  <si>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</si>
  <si>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</si>
  <si>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</si>
  <si>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</si>
  <si>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</si>
  <si>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</si>
  <si>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</si>
  <si>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</si>
  <si>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</si>
  <si>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</si>
  <si>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</si>
  <si>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</si>
  <si>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</si>
  <si>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</si>
  <si>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</si>
  <si>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</si>
  <si>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</si>
  <si>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</si>
  <si>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</si>
  <si>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</si>
  <si>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</si>
  <si>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</si>
  <si>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</si>
  <si>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</si>
  <si>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预算02-3表</t>
  </si>
  <si>
    <t>一般公共预算支出预算表（按经济科目分类）</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</si>
  <si>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</si>
  <si>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</si>
  <si>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</si>
  <si>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</si>
  <si>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</si>
  <si>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</si>
  <si>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</si>
  <si>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</si>
  <si>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</si>
  <si>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</si>
  <si>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</si>
  <si>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</si>
  <si>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</si>
  <si>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</si>
  <si>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</si>
  <si>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</si>
  <si>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</si>
  <si>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</si>
  <si>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</si>
  <si>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</si>
  <si>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</si>
  <si>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</si>
  <si>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501</t>
  </si>
  <si>
    <t>机关工资福利支出</t>
  </si>
  <si>
    <t>301</t>
  </si>
  <si>
    <t>工资福利支出</t>
  </si>
  <si>
    <t>01</t>
  </si>
  <si>
    <t>工资奖金津补贴</t>
  </si>
  <si>
    <t xml:space="preserve">  基本工资</t>
  </si>
  <si>
    <t>02</t>
  </si>
  <si>
    <t>社会保障缴费</t>
  </si>
  <si>
    <t xml:space="preserve">  津贴补贴</t>
  </si>
  <si>
    <t>03</t>
  </si>
  <si>
    <t xml:space="preserve">  住房公积金</t>
  </si>
  <si>
    <t xml:space="preserve">  奖金</t>
  </si>
  <si>
    <t>99</t>
  </si>
  <si>
    <t xml:space="preserve">  其他工资福利支出</t>
  </si>
  <si>
    <t>06</t>
  </si>
  <si>
    <r>
      <rPr>
        <sz val="10.5"/>
        <color rgb="FF000000"/>
        <rFont val="normal"/>
        <charset val="134"/>
      </rPr>
      <t xml:space="preserve">   </t>
    </r>
    <r>
      <rPr>
        <sz val="10.5"/>
        <color rgb="FF000000"/>
        <rFont val="宋体"/>
        <charset val="134"/>
      </rPr>
      <t>伙食补助费</t>
    </r>
  </si>
  <si>
    <t>502</t>
  </si>
  <si>
    <t>机关商品和服务支出</t>
  </si>
  <si>
    <t>07</t>
  </si>
  <si>
    <t xml:space="preserve">  绩效工资</t>
  </si>
  <si>
    <t>办公经费</t>
  </si>
  <si>
    <t>08</t>
  </si>
  <si>
    <t xml:space="preserve">  机关事业单位基本养老保险缴费</t>
  </si>
  <si>
    <t xml:space="preserve">  会议费</t>
  </si>
  <si>
    <t>09</t>
  </si>
  <si>
    <t xml:space="preserve">  职业年金缴费</t>
  </si>
  <si>
    <t xml:space="preserve">  培训费</t>
  </si>
  <si>
    <t xml:space="preserve">  职工基本医疗保险缴费</t>
  </si>
  <si>
    <t>04</t>
  </si>
  <si>
    <t xml:space="preserve">  专用材料购置费</t>
  </si>
  <si>
    <r>
      <rPr>
        <sz val="10.5"/>
        <color rgb="FF000000"/>
        <rFont val="normal"/>
        <charset val="134"/>
      </rPr>
      <t xml:space="preserve">   </t>
    </r>
    <r>
      <rPr>
        <sz val="10.5"/>
        <color rgb="FF000000"/>
        <rFont val="宋体"/>
        <charset val="134"/>
      </rPr>
      <t>公务员医疗补助缴费</t>
    </r>
  </si>
  <si>
    <t>05</t>
  </si>
  <si>
    <t xml:space="preserve">  委托业务费</t>
  </si>
  <si>
    <t xml:space="preserve">  其他社会保障缴费</t>
  </si>
  <si>
    <t xml:space="preserve">  公务接待费</t>
  </si>
  <si>
    <t xml:space="preserve">  因公出国（境）费用</t>
  </si>
  <si>
    <r>
      <rPr>
        <sz val="10.5"/>
        <color rgb="FF000000"/>
        <rFont val="normal"/>
        <charset val="134"/>
      </rPr>
      <t xml:space="preserve">   </t>
    </r>
    <r>
      <rPr>
        <sz val="10.5"/>
        <color rgb="FF000000"/>
        <rFont val="宋体"/>
        <charset val="134"/>
      </rPr>
      <t>医疗费</t>
    </r>
  </si>
  <si>
    <t xml:space="preserve">  公务用车运行维护费</t>
  </si>
  <si>
    <r>
      <rPr>
        <sz val="10.5"/>
        <color rgb="FF000000"/>
        <rFont val="normal"/>
        <charset val="134"/>
      </rPr>
      <t xml:space="preserve">   </t>
    </r>
    <r>
      <rPr>
        <sz val="10.5"/>
        <color rgb="FF000000"/>
        <rFont val="宋体"/>
        <charset val="134"/>
      </rPr>
      <t>其他工资福利支出</t>
    </r>
  </si>
  <si>
    <t xml:space="preserve">  维修（护）费</t>
  </si>
  <si>
    <t>302</t>
  </si>
  <si>
    <t>商品和服务支出</t>
  </si>
  <si>
    <t xml:space="preserve">  其他商品和服务支出</t>
  </si>
  <si>
    <t xml:space="preserve">  办公费</t>
  </si>
  <si>
    <t>503</t>
  </si>
  <si>
    <t/>
  </si>
  <si>
    <t>机关资本性支出（一）</t>
  </si>
  <si>
    <r>
      <rPr>
        <sz val="10.5"/>
        <color rgb="FF000000"/>
        <rFont val="normal"/>
        <charset val="134"/>
      </rPr>
      <t xml:space="preserve">   </t>
    </r>
    <r>
      <rPr>
        <sz val="10.5"/>
        <color rgb="FF000000"/>
        <rFont val="宋体"/>
        <charset val="134"/>
      </rPr>
      <t>印刷费</t>
    </r>
  </si>
  <si>
    <t xml:space="preserve">  房屋建筑物购建</t>
  </si>
  <si>
    <r>
      <rPr>
        <sz val="10.5"/>
        <color rgb="FF000000"/>
        <rFont val="normal"/>
        <charset val="134"/>
      </rPr>
      <t xml:space="preserve">   </t>
    </r>
    <r>
      <rPr>
        <sz val="10.5"/>
        <color rgb="FF000000"/>
        <rFont val="宋体"/>
        <charset val="134"/>
      </rPr>
      <t>咨询费</t>
    </r>
  </si>
  <si>
    <t xml:space="preserve">  基础设施建设</t>
  </si>
  <si>
    <r>
      <rPr>
        <sz val="10.5"/>
        <color rgb="FF000000"/>
        <rFont val="normal"/>
        <charset val="134"/>
      </rPr>
      <t xml:space="preserve">   </t>
    </r>
    <r>
      <rPr>
        <sz val="10.5"/>
        <color rgb="FF000000"/>
        <rFont val="宋体"/>
        <charset val="134"/>
      </rPr>
      <t>手续费</t>
    </r>
  </si>
  <si>
    <t xml:space="preserve">  公务用车购置</t>
  </si>
  <si>
    <r>
      <rPr>
        <sz val="10.5"/>
        <color rgb="FF000000"/>
        <rFont val="normal"/>
        <charset val="134"/>
      </rPr>
      <t xml:space="preserve">   </t>
    </r>
    <r>
      <rPr>
        <sz val="10.5"/>
        <color rgb="FF000000"/>
        <rFont val="宋体"/>
        <charset val="134"/>
      </rPr>
      <t>水费</t>
    </r>
  </si>
  <si>
    <t xml:space="preserve">  土地征迁补偿和安置支出</t>
  </si>
  <si>
    <r>
      <rPr>
        <sz val="10.5"/>
        <color rgb="FF000000"/>
        <rFont val="normal"/>
        <charset val="134"/>
      </rPr>
      <t xml:space="preserve">   </t>
    </r>
    <r>
      <rPr>
        <sz val="10.5"/>
        <color rgb="FF000000"/>
        <rFont val="宋体"/>
        <charset val="134"/>
      </rPr>
      <t>电费</t>
    </r>
  </si>
  <si>
    <t xml:space="preserve">  设备购置</t>
  </si>
  <si>
    <r>
      <rPr>
        <sz val="10.5"/>
        <color rgb="FF000000"/>
        <rFont val="normal"/>
        <charset val="134"/>
      </rPr>
      <t xml:space="preserve">   </t>
    </r>
    <r>
      <rPr>
        <sz val="10.5"/>
        <color rgb="FF000000"/>
        <rFont val="宋体"/>
        <charset val="134"/>
      </rPr>
      <t>邮电费</t>
    </r>
  </si>
  <si>
    <t xml:space="preserve">  大型修缮</t>
  </si>
  <si>
    <r>
      <rPr>
        <sz val="10.5"/>
        <color rgb="FF000000"/>
        <rFont val="normal"/>
        <charset val="134"/>
      </rPr>
      <t xml:space="preserve">   </t>
    </r>
    <r>
      <rPr>
        <sz val="10.5"/>
        <color rgb="FF000000"/>
        <rFont val="宋体"/>
        <charset val="134"/>
      </rPr>
      <t>取暖费</t>
    </r>
  </si>
  <si>
    <t xml:space="preserve">  其他资本性支出</t>
  </si>
  <si>
    <t xml:space="preserve">  物业管理费</t>
  </si>
  <si>
    <t>504</t>
  </si>
  <si>
    <t>机关资本性支出（二）</t>
  </si>
  <si>
    <t xml:space="preserve">  差旅费</t>
  </si>
  <si>
    <r>
      <rPr>
        <sz val="10.5"/>
        <color rgb="FF000000"/>
        <rFont val="normal"/>
        <charset val="134"/>
      </rPr>
      <t xml:space="preserve">   </t>
    </r>
    <r>
      <rPr>
        <sz val="10.5"/>
        <color rgb="FF000000"/>
        <rFont val="宋体"/>
        <charset val="134"/>
      </rPr>
      <t>因公出国（境）费用</t>
    </r>
  </si>
  <si>
    <r>
      <rPr>
        <sz val="10.5"/>
        <color rgb="FF000000"/>
        <rFont val="normal"/>
        <charset val="134"/>
      </rPr>
      <t xml:space="preserve">   </t>
    </r>
    <r>
      <rPr>
        <sz val="10.5"/>
        <color rgb="FF000000"/>
        <rFont val="宋体"/>
        <charset val="134"/>
      </rPr>
      <t>维修（护）费</t>
    </r>
  </si>
  <si>
    <t xml:space="preserve">  租赁费</t>
  </si>
  <si>
    <r>
      <rPr>
        <sz val="10.5"/>
        <color rgb="FF000000"/>
        <rFont val="normal"/>
        <charset val="134"/>
      </rPr>
      <t xml:space="preserve">   </t>
    </r>
    <r>
      <rPr>
        <sz val="10.5"/>
        <color rgb="FF000000"/>
        <rFont val="宋体"/>
        <charset val="134"/>
      </rPr>
      <t>会议费</t>
    </r>
  </si>
  <si>
    <r>
      <rPr>
        <sz val="10.5"/>
        <color rgb="FF000000"/>
        <rFont val="normal"/>
        <charset val="134"/>
      </rPr>
      <t xml:space="preserve">   </t>
    </r>
    <r>
      <rPr>
        <sz val="10.5"/>
        <color rgb="FF000000"/>
        <rFont val="宋体"/>
        <charset val="134"/>
      </rPr>
      <t>培训费</t>
    </r>
  </si>
  <si>
    <t>505</t>
  </si>
  <si>
    <t>对事业单位经常性补助</t>
  </si>
  <si>
    <r>
      <rPr>
        <sz val="10.5"/>
        <color rgb="FF000000"/>
        <rFont val="normal"/>
        <charset val="134"/>
      </rPr>
      <t xml:space="preserve">   </t>
    </r>
    <r>
      <rPr>
        <sz val="10.5"/>
        <color rgb="FF000000"/>
        <rFont val="宋体"/>
        <charset val="134"/>
      </rPr>
      <t>专用材料费</t>
    </r>
  </si>
  <si>
    <r>
      <rPr>
        <sz val="10.5"/>
        <color rgb="FF000000"/>
        <rFont val="normal"/>
        <charset val="134"/>
      </rPr>
      <t xml:space="preserve">   </t>
    </r>
    <r>
      <rPr>
        <sz val="10.5"/>
        <color rgb="FF000000"/>
        <rFont val="宋体"/>
        <charset val="134"/>
      </rPr>
      <t>被装购置费</t>
    </r>
  </si>
  <si>
    <t>25</t>
  </si>
  <si>
    <r>
      <rPr>
        <sz val="10.5"/>
        <color rgb="FF000000"/>
        <rFont val="normal"/>
        <charset val="134"/>
      </rPr>
      <t xml:space="preserve">   </t>
    </r>
    <r>
      <rPr>
        <sz val="10.5"/>
        <color rgb="FF000000"/>
        <rFont val="宋体"/>
        <charset val="134"/>
      </rPr>
      <t>专用燃料费</t>
    </r>
  </si>
  <si>
    <t xml:space="preserve">  其他对事业单位补助</t>
  </si>
  <si>
    <t>26</t>
  </si>
  <si>
    <t xml:space="preserve">  劳务费</t>
  </si>
  <si>
    <t>506</t>
  </si>
  <si>
    <t>对事业单位资本性补助</t>
  </si>
  <si>
    <t>27</t>
  </si>
  <si>
    <t>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</si>
  <si>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</si>
  <si>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</si>
  <si>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</si>
  <si>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</si>
  <si>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</si>
  <si>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</si>
  <si>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</si>
  <si>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</si>
  <si>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</si>
  <si>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</si>
  <si>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</si>
  <si>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</si>
  <si>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</si>
  <si>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r>
      <rPr>
        <sz val="10.5"/>
        <color rgb="FF000000"/>
        <rFont val="normal"/>
        <charset val="134"/>
      </rPr>
      <t xml:space="preserve">   </t>
    </r>
    <r>
      <rPr>
        <sz val="10.5"/>
        <color rgb="FF000000"/>
        <rFont val="宋体"/>
        <charset val="134"/>
      </rPr>
      <t>税金及附加费用</t>
    </r>
  </si>
  <si>
    <t xml:space="preserve">  其他对企业补助</t>
  </si>
  <si>
    <t>508</t>
  </si>
  <si>
    <t>对企业资本性支出</t>
  </si>
  <si>
    <t>303</t>
  </si>
  <si>
    <t>对个人和家庭的补助</t>
  </si>
  <si>
    <t xml:space="preserve">  资本金注入（一）</t>
  </si>
  <si>
    <r>
      <rPr>
        <sz val="10.5"/>
        <color rgb="FF000000"/>
        <rFont val="normal"/>
        <charset val="134"/>
      </rPr>
      <t xml:space="preserve">   </t>
    </r>
    <r>
      <rPr>
        <sz val="10.5"/>
        <color rgb="FF000000"/>
        <rFont val="宋体"/>
        <charset val="134"/>
      </rPr>
      <t>离休费</t>
    </r>
  </si>
  <si>
    <t xml:space="preserve">  资本金注入（二）</t>
  </si>
  <si>
    <t xml:space="preserve">  退休费</t>
  </si>
  <si>
    <t xml:space="preserve">  政府投资基金股权投资</t>
  </si>
  <si>
    <r>
      <rPr>
        <sz val="10.5"/>
        <color rgb="FF000000"/>
        <rFont val="normal"/>
        <charset val="134"/>
      </rPr>
      <t xml:space="preserve">   </t>
    </r>
    <r>
      <rPr>
        <sz val="10.5"/>
        <color rgb="FF000000"/>
        <rFont val="宋体"/>
        <charset val="134"/>
      </rPr>
      <t>退职（役）费</t>
    </r>
  </si>
  <si>
    <t xml:space="preserve">  其他对企业资本性支出</t>
  </si>
  <si>
    <r>
      <rPr>
        <sz val="10.5"/>
        <color rgb="FF000000"/>
        <rFont val="normal"/>
        <charset val="134"/>
      </rPr>
      <t xml:space="preserve">   </t>
    </r>
    <r>
      <rPr>
        <sz val="10.5"/>
        <color rgb="FF000000"/>
        <rFont val="宋体"/>
        <charset val="134"/>
      </rPr>
      <t>抚恤金</t>
    </r>
  </si>
  <si>
    <t>509</t>
  </si>
  <si>
    <r>
      <rPr>
        <sz val="10.5"/>
        <color rgb="FF000000"/>
        <rFont val="normal"/>
        <charset val="134"/>
      </rPr>
      <t xml:space="preserve">   </t>
    </r>
    <r>
      <rPr>
        <sz val="10.5"/>
        <color rgb="FF000000"/>
        <rFont val="宋体"/>
        <charset val="134"/>
      </rPr>
      <t>生活补助</t>
    </r>
  </si>
  <si>
    <t>社会福利和救助</t>
  </si>
  <si>
    <r>
      <rPr>
        <sz val="10.5"/>
        <color rgb="FF000000"/>
        <rFont val="normal"/>
        <charset val="134"/>
      </rPr>
      <t xml:space="preserve">   </t>
    </r>
    <r>
      <rPr>
        <sz val="10.5"/>
        <color rgb="FF000000"/>
        <rFont val="宋体"/>
        <charset val="134"/>
      </rPr>
      <t>救济费</t>
    </r>
  </si>
  <si>
    <t xml:space="preserve">  助学金</t>
  </si>
  <si>
    <r>
      <rPr>
        <sz val="10.5"/>
        <color rgb="FF000000"/>
        <rFont val="normal"/>
        <charset val="134"/>
      </rPr>
      <t xml:space="preserve">   </t>
    </r>
    <r>
      <rPr>
        <sz val="10.5"/>
        <color rgb="FF000000"/>
        <rFont val="宋体"/>
        <charset val="134"/>
      </rPr>
      <t>医疗费补助</t>
    </r>
  </si>
  <si>
    <t xml:space="preserve">  个人农业生产补贴</t>
  </si>
  <si>
    <r>
      <rPr>
        <sz val="10.5"/>
        <color rgb="FF000000"/>
        <rFont val="normal"/>
        <charset val="134"/>
      </rPr>
      <t xml:space="preserve">   </t>
    </r>
    <r>
      <rPr>
        <sz val="10.5"/>
        <color rgb="FF000000"/>
        <rFont val="宋体"/>
        <charset val="134"/>
      </rPr>
      <t>助学金</t>
    </r>
  </si>
  <si>
    <t>离退休费</t>
  </si>
  <si>
    <t xml:space="preserve">  奖励金</t>
  </si>
  <si>
    <t xml:space="preserve">  其他对个人和家庭补助</t>
  </si>
  <si>
    <r>
      <rPr>
        <sz val="10.5"/>
        <color rgb="FF000000"/>
        <rFont val="normal"/>
        <charset val="134"/>
      </rPr>
      <t xml:space="preserve">   </t>
    </r>
    <r>
      <rPr>
        <sz val="10.5"/>
        <color rgb="FF000000"/>
        <rFont val="宋体"/>
        <charset val="134"/>
      </rPr>
      <t>个人农业生产补贴</t>
    </r>
  </si>
  <si>
    <t>510</t>
  </si>
  <si>
    <t>对社会保障基金补助</t>
  </si>
  <si>
    <r>
      <rPr>
        <sz val="10.5"/>
        <color rgb="FF000000"/>
        <rFont val="normal"/>
        <charset val="134"/>
      </rPr>
      <t xml:space="preserve">   </t>
    </r>
    <r>
      <rPr>
        <sz val="10.5"/>
        <color rgb="FF000000"/>
        <rFont val="宋体"/>
        <charset val="134"/>
      </rPr>
      <t>代缴社会保险费</t>
    </r>
  </si>
  <si>
    <t xml:space="preserve">  对社会保险基金补助</t>
  </si>
  <si>
    <r>
      <rPr>
        <sz val="10.5"/>
        <color rgb="FF000000"/>
        <rFont val="normal"/>
        <charset val="134"/>
      </rPr>
      <t xml:space="preserve">   </t>
    </r>
    <r>
      <rPr>
        <sz val="10.5"/>
        <color rgb="FF000000"/>
        <rFont val="宋体"/>
        <charset val="134"/>
      </rPr>
      <t>其他对个人和家庭的补助</t>
    </r>
  </si>
  <si>
    <t xml:space="preserve">  补充全国社会保障基金</t>
  </si>
  <si>
    <t>307</t>
  </si>
  <si>
    <t>债务利息及费用支出</t>
  </si>
  <si>
    <t xml:space="preserve">  对机关事业单位职业年金的补助</t>
  </si>
  <si>
    <r>
      <rPr>
        <sz val="10.5"/>
        <color rgb="FF000000"/>
        <rFont val="normal"/>
        <charset val="134"/>
      </rPr>
      <t xml:space="preserve">   </t>
    </r>
    <r>
      <rPr>
        <sz val="10.5"/>
        <color rgb="FF000000"/>
        <rFont val="宋体"/>
        <charset val="134"/>
      </rPr>
      <t>国内债务付息</t>
    </r>
  </si>
  <si>
    <t>511</t>
  </si>
  <si>
    <r>
      <rPr>
        <sz val="10.5"/>
        <color rgb="FF000000"/>
        <rFont val="normal"/>
        <charset val="134"/>
      </rPr>
      <t xml:space="preserve">   </t>
    </r>
    <r>
      <rPr>
        <sz val="10.5"/>
        <color rgb="FF000000"/>
        <rFont val="宋体"/>
        <charset val="134"/>
      </rPr>
      <t>国外债务付息</t>
    </r>
  </si>
  <si>
    <t xml:space="preserve">  国内债务付息</t>
  </si>
  <si>
    <r>
      <rPr>
        <sz val="10.5"/>
        <color rgb="FF000000"/>
        <rFont val="normal"/>
        <charset val="134"/>
      </rPr>
      <t xml:space="preserve">   </t>
    </r>
    <r>
      <rPr>
        <sz val="10.5"/>
        <color rgb="FF000000"/>
        <rFont val="宋体"/>
        <charset val="134"/>
      </rPr>
      <t>国内债务发行费用</t>
    </r>
  </si>
  <si>
    <t xml:space="preserve">  国外债务付息</t>
  </si>
  <si>
    <r>
      <rPr>
        <sz val="10.5"/>
        <color rgb="FF000000"/>
        <rFont val="normal"/>
        <charset val="134"/>
      </rPr>
      <t xml:space="preserve">   </t>
    </r>
    <r>
      <rPr>
        <sz val="10.5"/>
        <color rgb="FF000000"/>
        <rFont val="宋体"/>
        <charset val="134"/>
      </rPr>
      <t>国外债务发行费用</t>
    </r>
  </si>
  <si>
    <t xml:space="preserve">  国内债务发行费用</t>
  </si>
  <si>
    <t>309</t>
  </si>
  <si>
    <t>资本性支出（基本建设）</t>
  </si>
  <si>
    <t xml:space="preserve">  国外债务发行费用</t>
  </si>
  <si>
    <r>
      <rPr>
        <sz val="10.5"/>
        <color rgb="FF000000"/>
        <rFont val="normal"/>
        <charset val="134"/>
      </rPr>
      <t xml:space="preserve">   </t>
    </r>
    <r>
      <rPr>
        <sz val="10.5"/>
        <color rgb="FF000000"/>
        <rFont val="宋体"/>
        <charset val="134"/>
      </rPr>
      <t>房屋建筑物购建</t>
    </r>
  </si>
  <si>
    <t>512</t>
  </si>
  <si>
    <t>债务还本支出</t>
  </si>
  <si>
    <r>
      <rPr>
        <sz val="10.5"/>
        <color rgb="FF000000"/>
        <rFont val="normal"/>
        <charset val="134"/>
      </rPr>
      <t xml:space="preserve">   </t>
    </r>
    <r>
      <rPr>
        <sz val="10.5"/>
        <color rgb="FF000000"/>
        <rFont val="宋体"/>
        <charset val="134"/>
      </rPr>
      <t>办公设备购置</t>
    </r>
  </si>
  <si>
    <t xml:space="preserve">  国内债务还本</t>
  </si>
  <si>
    <r>
      <rPr>
        <sz val="10.5"/>
        <color rgb="FF000000"/>
        <rFont val="normal"/>
        <charset val="134"/>
      </rPr>
      <t xml:space="preserve">   </t>
    </r>
    <r>
      <rPr>
        <sz val="10.5"/>
        <color rgb="FF000000"/>
        <rFont val="宋体"/>
        <charset val="134"/>
      </rPr>
      <t>专用设备购置</t>
    </r>
  </si>
  <si>
    <t xml:space="preserve">  国外债务还本</t>
  </si>
  <si>
    <r>
      <rPr>
        <sz val="10.5"/>
        <color rgb="FF000000"/>
        <rFont val="normal"/>
        <charset val="134"/>
      </rPr>
      <t xml:space="preserve">   </t>
    </r>
    <r>
      <rPr>
        <sz val="10.5"/>
        <color rgb="FF000000"/>
        <rFont val="宋体"/>
        <charset val="134"/>
      </rPr>
      <t>基础设施建设</t>
    </r>
  </si>
  <si>
    <t>513</t>
  </si>
  <si>
    <t>转移性支出</t>
  </si>
  <si>
    <r>
      <rPr>
        <sz val="10.5"/>
        <color rgb="FF000000"/>
        <rFont val="normal"/>
        <charset val="134"/>
      </rPr>
      <t xml:space="preserve">   </t>
    </r>
    <r>
      <rPr>
        <sz val="10.5"/>
        <color rgb="FF000000"/>
        <rFont val="宋体"/>
        <charset val="134"/>
      </rPr>
      <t>大型修缮</t>
    </r>
  </si>
  <si>
    <t xml:space="preserve">  上下级政府间转移性支出</t>
  </si>
  <si>
    <r>
      <rPr>
        <sz val="10.5"/>
        <color rgb="FF000000"/>
        <rFont val="normal"/>
        <charset val="134"/>
      </rPr>
      <t xml:space="preserve">   </t>
    </r>
    <r>
      <rPr>
        <sz val="10.5"/>
        <color rgb="FF000000"/>
        <rFont val="宋体"/>
        <charset val="134"/>
      </rPr>
      <t>信息网络及软件购置更新</t>
    </r>
  </si>
  <si>
    <t xml:space="preserve">  援助其他地区支出</t>
  </si>
  <si>
    <r>
      <rPr>
        <sz val="10.5"/>
        <color rgb="FF000000"/>
        <rFont val="normal"/>
        <charset val="134"/>
      </rPr>
      <t xml:space="preserve">   </t>
    </r>
    <r>
      <rPr>
        <sz val="10.5"/>
        <color rgb="FF000000"/>
        <rFont val="宋体"/>
        <charset val="134"/>
      </rPr>
      <t>物资储备</t>
    </r>
  </si>
  <si>
    <t xml:space="preserve">  债务转贷</t>
  </si>
  <si>
    <r>
      <rPr>
        <sz val="10.5"/>
        <color rgb="FF000000"/>
        <rFont val="normal"/>
        <charset val="134"/>
      </rPr>
      <t xml:space="preserve">   </t>
    </r>
    <r>
      <rPr>
        <sz val="10.5"/>
        <color rgb="FF000000"/>
        <rFont val="宋体"/>
        <charset val="134"/>
      </rPr>
      <t>公务用车购置</t>
    </r>
  </si>
  <si>
    <t xml:space="preserve">  调出资金</t>
  </si>
  <si>
    <r>
      <rPr>
        <sz val="10.5"/>
        <color rgb="FF000000"/>
        <rFont val="normal"/>
        <charset val="134"/>
      </rPr>
      <t xml:space="preserve">   </t>
    </r>
    <r>
      <rPr>
        <sz val="10.5"/>
        <color rgb="FF000000"/>
        <rFont val="宋体"/>
        <charset val="134"/>
      </rPr>
      <t>其他交通工具购置</t>
    </r>
  </si>
  <si>
    <t xml:space="preserve">  安排预算稳定调节基金</t>
  </si>
  <si>
    <r>
      <rPr>
        <sz val="10.5"/>
        <color rgb="FF000000"/>
        <rFont val="normal"/>
        <charset val="134"/>
      </rPr>
      <t xml:space="preserve">   </t>
    </r>
    <r>
      <rPr>
        <sz val="10.5"/>
        <color rgb="FF000000"/>
        <rFont val="宋体"/>
        <charset val="134"/>
      </rPr>
      <t>文物和陈列品购置</t>
    </r>
  </si>
  <si>
    <t xml:space="preserve">  补充预算周转金</t>
  </si>
  <si>
    <r>
      <rPr>
        <sz val="10.5"/>
        <color rgb="FF000000"/>
        <rFont val="normal"/>
        <charset val="134"/>
      </rPr>
      <t xml:space="preserve">   </t>
    </r>
    <r>
      <rPr>
        <sz val="10.5"/>
        <color rgb="FF000000"/>
        <rFont val="宋体"/>
        <charset val="134"/>
      </rPr>
      <t>无形资产购置</t>
    </r>
  </si>
  <si>
    <t xml:space="preserve">  区域间转移性支出</t>
  </si>
  <si>
    <t xml:space="preserve">  其他基本建设支出</t>
  </si>
  <si>
    <t>514</t>
  </si>
  <si>
    <t>预备费及预留</t>
  </si>
  <si>
    <t>310</t>
  </si>
  <si>
    <t>资本性支出</t>
  </si>
  <si>
    <t xml:space="preserve">  预备费</t>
  </si>
  <si>
    <t xml:space="preserve">  预留</t>
  </si>
  <si>
    <t xml:space="preserve">  办公设备购置</t>
  </si>
  <si>
    <t>599</t>
  </si>
  <si>
    <t xml:space="preserve">  专用设备购置</t>
  </si>
  <si>
    <t xml:space="preserve">  国家赔偿费用支出</t>
  </si>
  <si>
    <t xml:space="preserve">  对民间非营利组织和群众性自治组织补贴</t>
  </si>
  <si>
    <t xml:space="preserve">  经常性赠与</t>
  </si>
  <si>
    <t xml:space="preserve">  信息网络及软件购置更新</t>
  </si>
  <si>
    <t xml:space="preserve">  资本性赠与</t>
  </si>
  <si>
    <t xml:space="preserve">  物资储备</t>
  </si>
  <si>
    <t xml:space="preserve">  其他支出</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</si>
  <si>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</si>
  <si>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</si>
  <si>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</si>
  <si>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</si>
  <si>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</si>
  <si>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</si>
  <si>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</si>
  <si>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</si>
  <si>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311</t>
  </si>
  <si>
    <t>对企业补助（基本建设）</t>
  </si>
  <si>
    <t xml:space="preserve">  资本金注入</t>
  </si>
  <si>
    <t>312</t>
  </si>
  <si>
    <t>313</t>
  </si>
  <si>
    <t>399</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</si>
  <si>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</si>
  <si>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</si>
  <si>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</si>
  <si>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</si>
  <si>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</si>
  <si>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</si>
  <si>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</si>
  <si>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</si>
  <si>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</si>
  <si>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</si>
  <si>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</si>
  <si>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</si>
  <si>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</si>
  <si>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</si>
  <si>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</si>
  <si>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</si>
  <si>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</si>
  <si>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</si>
  <si>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</si>
  <si>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</si>
  <si>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</si>
  <si>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</si>
  <si>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</si>
  <si>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</si>
  <si>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</si>
  <si>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</si>
  <si>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</si>
  <si>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</si>
  <si>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530324210000000001813</t>
  </si>
  <si>
    <t>事业人员支出工资</t>
  </si>
  <si>
    <t>30101</t>
  </si>
  <si>
    <t>基本工资</t>
  </si>
  <si>
    <t>30102</t>
  </si>
  <si>
    <t>津贴补贴</t>
  </si>
  <si>
    <t>30107</t>
  </si>
  <si>
    <t>绩效工资</t>
  </si>
  <si>
    <t>30103</t>
  </si>
  <si>
    <t>奖金</t>
  </si>
  <si>
    <t>530324210000000001814</t>
  </si>
  <si>
    <t>30108</t>
  </si>
  <si>
    <t>机关事业单位基本养老保险缴费</t>
  </si>
  <si>
    <t>530324210000000001815</t>
  </si>
  <si>
    <t>社会保障缴费（职业年金缴费）</t>
  </si>
  <si>
    <t>30109</t>
  </si>
  <si>
    <t>职业年金缴费</t>
  </si>
  <si>
    <t>30110</t>
  </si>
  <si>
    <t>职工基本医疗保险缴费</t>
  </si>
  <si>
    <t>30112</t>
  </si>
  <si>
    <t>其他社会保障缴费</t>
  </si>
  <si>
    <t>530324210000000001816</t>
  </si>
  <si>
    <t>30113</t>
  </si>
  <si>
    <t>530324210000000001821</t>
  </si>
  <si>
    <t>一般公用经费</t>
  </si>
  <si>
    <t>30201</t>
  </si>
  <si>
    <t>办公费</t>
  </si>
  <si>
    <t>30211</t>
  </si>
  <si>
    <t>差旅费</t>
  </si>
  <si>
    <t>530324221100000348092</t>
  </si>
  <si>
    <t>30217</t>
  </si>
  <si>
    <t>530324210000000001820</t>
  </si>
  <si>
    <t>工会经费</t>
  </si>
  <si>
    <t>30228</t>
  </si>
  <si>
    <t>30229</t>
  </si>
  <si>
    <t>福利费</t>
  </si>
  <si>
    <t>530324210000000001818</t>
  </si>
  <si>
    <t>公车购置及运维费</t>
  </si>
  <si>
    <t>30231</t>
  </si>
  <si>
    <t>公务用车运行维护费</t>
  </si>
  <si>
    <t>30299</t>
  </si>
  <si>
    <t>其他商品和服务支出</t>
  </si>
  <si>
    <t>530324241100002135797</t>
  </si>
  <si>
    <t>30302</t>
  </si>
  <si>
    <t>退休费</t>
  </si>
  <si>
    <t>预算05-1表</t>
  </si>
  <si>
    <t>项目支出预算表（其他运转类.特定目标类项目）</t>
  </si>
  <si>
    <t>项目分类</t>
  </si>
  <si>
    <t>经济科目编码</t>
  </si>
  <si>
    <t>经济科目名称</t>
  </si>
  <si>
    <t>本年拨款</t>
  </si>
  <si>
    <t>其中：本次下达</t>
  </si>
  <si>
    <t>党政机关办公用房管理信息系统建设经费</t>
  </si>
  <si>
    <t>专项业务类</t>
  </si>
  <si>
    <t>530324241100002441973</t>
  </si>
  <si>
    <t>干部周转房管理经费</t>
  </si>
  <si>
    <t>530324241100002442451</t>
  </si>
  <si>
    <t>公车平台驾驶员、接待服务人员劳务经费</t>
  </si>
  <si>
    <t>530324241100002442247</t>
  </si>
  <si>
    <t>30226</t>
  </si>
  <si>
    <t>劳务费</t>
  </si>
  <si>
    <t>公务接待运行经费</t>
  </si>
  <si>
    <t>530324241100002442306</t>
  </si>
  <si>
    <t>公务用车购置经费</t>
  </si>
  <si>
    <t>530324241100002442084</t>
  </si>
  <si>
    <t>31013</t>
  </si>
  <si>
    <t>公务用车购置</t>
  </si>
  <si>
    <t>机关后勤经费</t>
  </si>
  <si>
    <t>530324241100002442472</t>
  </si>
  <si>
    <t>全县公务用车平台信息服务经费</t>
  </si>
  <si>
    <t>530324241100002442133</t>
  </si>
  <si>
    <t>30227</t>
  </si>
  <si>
    <t>委托业务费</t>
  </si>
  <si>
    <t>县四机关物业管理经费</t>
  </si>
  <si>
    <t>530324241100002442099</t>
  </si>
  <si>
    <t>30209</t>
  </si>
  <si>
    <t>物业管理费</t>
  </si>
  <si>
    <t>县委、县政府办公用房房租经费</t>
  </si>
  <si>
    <t>530324241100002442439</t>
  </si>
  <si>
    <t>30214</t>
  </si>
  <si>
    <t>租赁费</t>
  </si>
  <si>
    <t>预算05-2表</t>
  </si>
  <si>
    <t>部门项目绩效目标表（本次下达）</t>
  </si>
  <si>
    <t>单位名称、项目名称</t>
  </si>
  <si>
    <t>项目年度绩效目标</t>
  </si>
  <si>
    <t>一级指标</t>
  </si>
  <si>
    <t>二级指标</t>
  </si>
  <si>
    <t>三级指标</t>
  </si>
  <si>
    <t>指标性质</t>
  </si>
  <si>
    <t>指标值</t>
  </si>
  <si>
    <t>度量单位</t>
  </si>
  <si>
    <t>指标属性</t>
  </si>
  <si>
    <t>指标内容</t>
  </si>
  <si>
    <t>用于落实县委、县政府正常办公场所，以保障我县机关各项工作的顺利开展。</t>
  </si>
  <si>
    <t>产出指标</t>
  </si>
  <si>
    <t>数量指标</t>
  </si>
  <si>
    <t>租赁建筑面积</t>
  </si>
  <si>
    <t>=</t>
  </si>
  <si>
    <t>7678.18</t>
  </si>
  <si>
    <t>平方米</t>
  </si>
  <si>
    <t>定量指标</t>
  </si>
  <si>
    <t>租赁合同</t>
  </si>
  <si>
    <t>时效指标</t>
  </si>
  <si>
    <t>办公大楼租赁期</t>
  </si>
  <si>
    <t>年</t>
  </si>
  <si>
    <t>效益指标</t>
  </si>
  <si>
    <t>可持续影响指标</t>
  </si>
  <si>
    <t>房屋正常使用5年</t>
  </si>
  <si>
    <t>&gt;=</t>
  </si>
  <si>
    <t>反映房屋正常使用期限。</t>
  </si>
  <si>
    <t>满意度指标</t>
  </si>
  <si>
    <t>服务对象满意度指标</t>
  </si>
  <si>
    <t>职工满意度</t>
  </si>
  <si>
    <t>90</t>
  </si>
  <si>
    <t>%</t>
  </si>
  <si>
    <t>定性指标</t>
  </si>
  <si>
    <t>反映职工对工资发放情况的满意度</t>
  </si>
  <si>
    <t>公车平台驾驶员及接待服务人员的劳务经费，保障机构正常运转</t>
  </si>
  <si>
    <t>工资福利发放人数</t>
  </si>
  <si>
    <t>人</t>
  </si>
  <si>
    <t>反映部门实际发放平台驾驶员和接待服务人员数量</t>
  </si>
  <si>
    <t>社会效益指标</t>
  </si>
  <si>
    <t>部门运转</t>
  </si>
  <si>
    <t>正常运转</t>
  </si>
  <si>
    <t>反映部门运转情况。</t>
  </si>
  <si>
    <t>使用人员满意度</t>
  </si>
  <si>
    <t>"反映省厅领导及各联网单位对网络使用的满意情况。使用人员满意度=较满意和满意的问卷数/问卷调查总数*100%"</t>
  </si>
  <si>
    <t>县委、县政府四机关办公大楼，作为罗平县办公重地，对安全性、保密性、规范性的要求较高，为营造和保持整洁、文明、安全、正常的工作环境，需提供高标准、高质量的物业管理服务，确保机关大楼安全有序，提高管理效率和服务质量</t>
  </si>
  <si>
    <t>零星修缮（维修）处理时限</t>
  </si>
  <si>
    <t>&lt;=</t>
  </si>
  <si>
    <t>小时</t>
  </si>
  <si>
    <t>反映零星修缮处理完成的时限情况。</t>
  </si>
  <si>
    <t>质量指标</t>
  </si>
  <si>
    <t>卫生保洁合格率</t>
  </si>
  <si>
    <t>反映卫生保洁检查验收合格的情况。卫生保洁合格率=卫生保洁检查验收合格次数/卫生保洁总次数*100%</t>
  </si>
  <si>
    <t>零星修缮（维修）及时率</t>
  </si>
  <si>
    <t>反映零星修缮（维修）及时的情况。零星修缮（维修）及时率=在规定时间内完成零星修缮（维修）数量/报修数量*100%</t>
  </si>
  <si>
    <t>成本指标</t>
  </si>
  <si>
    <t>经济成本指标</t>
  </si>
  <si>
    <t>60</t>
  </si>
  <si>
    <t>万元</t>
  </si>
  <si>
    <t>反映物业管理经费不超年初预算。</t>
  </si>
  <si>
    <t>物管人员签订合同并培训的人数占</t>
  </si>
  <si>
    <t>反映物管人员中签订合同并参与培训的情况。物管人员签订合同并培训的人数占比=物管人员中签订合同并参与培训的人数/物管人员总数*100%</t>
  </si>
  <si>
    <t>服务受益人员满意度</t>
  </si>
  <si>
    <t>反映保安、保洁、餐饮服务、绿化养护服务受益人员满意程度。</t>
  </si>
  <si>
    <t>完成全县重大活动和重大事项的接待管理服务。负责副厅级以上领导罗平的接待工作；负责周边县市区党委政府考察团到罗平考察经济交往等公务活动的接待工作；完成领导交办的其他工作。</t>
  </si>
  <si>
    <t>接待清单</t>
  </si>
  <si>
    <t>&gt;</t>
  </si>
  <si>
    <t>95</t>
  </si>
  <si>
    <t>反映接待一事一清单</t>
  </si>
  <si>
    <t>70</t>
  </si>
  <si>
    <t>反映接待运行经费不超年初预算</t>
  </si>
  <si>
    <t>经济效益指标</t>
  </si>
  <si>
    <t>接待费报销一事一结算</t>
  </si>
  <si>
    <t>100</t>
  </si>
  <si>
    <t>反映接待费报销结算情况</t>
  </si>
  <si>
    <t>服务对象满意度</t>
  </si>
  <si>
    <t>反映服务对象对接待服务的整体满意情况。
服务对象满意度=（服务对象满意的人数/问卷调查人数）*100%。</t>
  </si>
  <si>
    <t>发放机关食堂工作人员工资福利待遇，保障机构正常运转。</t>
  </si>
  <si>
    <t>反映部门实际发放机关食堂后勤人员数量。</t>
  </si>
  <si>
    <t>部门人员满意度</t>
  </si>
  <si>
    <t>反映部门人员对工资发放的满意程度。</t>
  </si>
  <si>
    <t xml:space="preserve">管理系统按照 “统一平台、统一标准、统一服务、个性定制”的原则进行建设,必须遵循以下建设标准:
(一)覆盖范围。各级党政机关占有、使用或者可以确认属于机关资产的办公用房 (含出租、出借、租用),各级党政机关本级的技术业务用房以及机关办公区内的技术业务用房应全部纳入管理系统进行管理。
(二)数据存储。管理系统数据统一存储于省级云资源服务器,有条件的州、市可自行建设本地区数据存储服务器,但必须向省级管理系统开放。
(三)数据标准。管理系统核心数据为办公用房分层平面图纸,需按照党政机关办公用房使用面积测量规范进行测绘并制成分层平面图纸。分层平面图纸数据标准见附件。
(四)功能定制。在建设、使用过程中不得改变管理系统基本架构,但可结合工作需求开发定制功能模块。
(五)权限设置。管理系统通过授权分级设置用户管理权限。可根据本地区实际进行账户设置,账户数量原则上不得突破本地区党政机关总数。
</t>
  </si>
  <si>
    <t>信息数据安全</t>
  </si>
  <si>
    <t>信息数据安全无差错</t>
  </si>
  <si>
    <t>反映信息系统相关数据安全的保障情况。</t>
  </si>
  <si>
    <t>系统正常使用年限</t>
  </si>
  <si>
    <t>反映系统正常使用时限。</t>
  </si>
  <si>
    <t>反映使用对象对信息系统使用的满意度。
使用人员满意度=（对信息系统满意的使用人员/问卷调查人数）*100%</t>
  </si>
  <si>
    <t>干部周转房管理服务事项包括房屋养护维护、给排水设备运行维护、供电设备监控维护、弱电设备运行维护、空调系统运行维护、消防系统维护、保洁服务、绿化服务、办公家具维修服务、安全保卫服务、餐饮服务等。</t>
  </si>
  <si>
    <t>98</t>
  </si>
  <si>
    <t>全县636辆公务用车GPS卫星定位信息服务，保障公务用车正常运转。</t>
  </si>
  <si>
    <t>反映系统正常使用期限。</t>
  </si>
  <si>
    <t>公务用车改革保留车辆老旧报废，需更新1辆公务用车</t>
  </si>
  <si>
    <t>购置计划完成率</t>
  </si>
  <si>
    <t>辆</t>
  </si>
  <si>
    <t>反映部门购置计划执行情况购置计划执行情况。
购置计划完成率=（实际购置交付装备数量/计划购置交付装备数量）*100%。</t>
  </si>
  <si>
    <t>设备使用年限</t>
  </si>
  <si>
    <t>反映新投入设备使用年限情况。</t>
  </si>
  <si>
    <t>反映服务对象对购置设备的整体满意情况。
使用人员满意度=（对购置设备满意的人数/问卷调查人数）*100%。</t>
  </si>
  <si>
    <t>预算05-3表</t>
  </si>
  <si>
    <t>项目支出绩效目标表（另文下达）</t>
  </si>
  <si>
    <t>说明：罗平县接待办公室无项目支出绩效目标表（另文下达）预算支出，故此表为空。</t>
  </si>
  <si>
    <t>预算06表</t>
  </si>
  <si>
    <t>政府性基金预算支出预算表</t>
  </si>
  <si>
    <t>单位名称：预算科</t>
  </si>
  <si>
    <t>单位名称</t>
  </si>
  <si>
    <t>本年政府性基金预算支出</t>
  </si>
  <si>
    <t>说明：罗平县接待办公室无政府性基金预算支出，故此表为空。</t>
  </si>
  <si>
    <t>国有资本经营预算支出预算表</t>
  </si>
  <si>
    <t>本年国有资本经营预算支出</t>
  </si>
  <si>
    <t>说明：罗平县接待办公室无国有资本经营预算支出，故此表为空。</t>
  </si>
  <si>
    <t>预算08表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</si>
  <si>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</si>
  <si>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</si>
  <si>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</si>
  <si>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</si>
  <si>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</si>
  <si>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</si>
  <si>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</si>
  <si>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</si>
  <si>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</si>
  <si>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</si>
  <si>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公务用车油费</t>
  </si>
  <si>
    <t>车辆加油、添加燃料服务</t>
  </si>
  <si>
    <t>平台车辆油费</t>
  </si>
  <si>
    <t>46</t>
  </si>
  <si>
    <t>公务用车维修保养费</t>
  </si>
  <si>
    <t>车辆维修和保养服务</t>
  </si>
  <si>
    <t>平台车辆维修保养费</t>
  </si>
  <si>
    <t>公务用车保险服务</t>
  </si>
  <si>
    <t>机动车保险服务</t>
  </si>
  <si>
    <t>平台车辆保险费</t>
  </si>
  <si>
    <t>复印纸</t>
  </si>
  <si>
    <t>批</t>
  </si>
  <si>
    <t>信息系统建设</t>
  </si>
  <si>
    <t>软件运维服务</t>
  </si>
  <si>
    <t>次</t>
  </si>
  <si>
    <t>公务用车</t>
  </si>
  <si>
    <t>轿车</t>
  </si>
  <si>
    <t>预算09表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</si>
  <si>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</si>
  <si>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</si>
  <si>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</si>
  <si>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</si>
  <si>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</si>
  <si>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</si>
  <si>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</si>
  <si>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</si>
  <si>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</si>
  <si>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说明：罗平县接待办公室无政府购买服务预算支出，故此表为空。</t>
  </si>
  <si>
    <t>预算10-1表</t>
  </si>
  <si>
    <t>县对下转移支付预算表</t>
  </si>
  <si>
    <t>单位名称（项目）</t>
  </si>
  <si>
    <t>地区</t>
  </si>
  <si>
    <t>政府性基金</t>
  </si>
  <si>
    <t>罗雄街道</t>
  </si>
  <si>
    <t>腊山街道</t>
  </si>
  <si>
    <t>九龙街道</t>
  </si>
  <si>
    <t>板桥镇</t>
  </si>
  <si>
    <t>马街镇</t>
  </si>
  <si>
    <t>阿岗镇</t>
  </si>
  <si>
    <t>富乐镇</t>
  </si>
  <si>
    <t>大水井乡</t>
  </si>
  <si>
    <t>鲁布革乡</t>
  </si>
  <si>
    <t>钟山乡</t>
  </si>
  <si>
    <t>长底乡</t>
  </si>
  <si>
    <t>老厂乡</t>
  </si>
  <si>
    <t>旧屋基乡</t>
  </si>
  <si>
    <t>说明：罗平县接待办公室无县对下转移支付预算支出，故此表为空。</t>
  </si>
  <si>
    <t>预算10-2表</t>
  </si>
  <si>
    <t>县对下转移支付绩效目标表</t>
  </si>
  <si>
    <t>预算11表</t>
  </si>
  <si>
    <t>新增资产配置表</t>
  </si>
  <si>
    <t>资产类别</t>
  </si>
  <si>
    <t>资产分类代码.名称</t>
  </si>
  <si>
    <t>资产名称</t>
  </si>
  <si>
    <t>计量单位</t>
  </si>
  <si>
    <t>财政部门批复数（万元）</t>
  </si>
  <si>
    <t>单价</t>
  </si>
  <si>
    <t>金额</t>
  </si>
  <si>
    <t>设备</t>
  </si>
  <si>
    <t>A02030501</t>
  </si>
  <si>
    <t>预算12表</t>
  </si>
  <si>
    <t>上级补助项目支出预算表</t>
  </si>
  <si>
    <t>上级补助</t>
  </si>
  <si>
    <t>说明：罗平县接待办公室无上级补助项目预算支出，故此表为空。</t>
  </si>
  <si>
    <t>预算13表</t>
  </si>
  <si>
    <t>部门项目中期规划预算表</t>
  </si>
  <si>
    <t>项目级次</t>
  </si>
  <si>
    <t>2024年</t>
  </si>
  <si>
    <t>2025年</t>
  </si>
  <si>
    <t>2026年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</si>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</sst>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_);[Red]\-0.00\ "/>
    <numFmt numFmtId="179" formatCode="#,##0.00;\-#,##0.00;;@"/>
    <numFmt numFmtId="180" formatCode="hh:mm:ss"/>
    <numFmt numFmtId="181" formatCode="#,##0;\-#,##0;;@"/>
    <numFmt numFmtId="182" formatCode="0.00_ "/>
  </numFmts>
  <fonts count="51">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0"/>
      <color rgb="FF000000"/>
      <name val="Arial"/>
      <charset val="134"/>
    </font>
    <font>
      <sz val="32"/>
      <color rgb="FF000000"/>
      <name val="宋体"/>
      <charset val="134"/>
    </font>
    <font>
      <sz val="10"/>
      <color rgb="FFFFFFFF"/>
      <name val="宋体"/>
      <charset val="134"/>
    </font>
    <font>
      <b/>
      <sz val="21"/>
      <color rgb="FF000000"/>
      <name val="宋体"/>
      <charset val="134"/>
    </font>
    <font>
      <sz val="11"/>
      <color theme="1"/>
      <name val="Calibri"/>
      <charset val="134"/>
    </font>
    <font>
      <sz val="11"/>
      <color rgb="FF000000"/>
      <name val="宋体"/>
      <charset val="134"/>
      <scheme val="minor"/>
    </font>
    <font>
      <sz val="9"/>
      <color rgb="FF000000"/>
      <name val="宋体"/>
      <charset val="134"/>
      <scheme val="minor"/>
    </font>
    <font>
      <sz val="9"/>
      <color rgb="FF000000"/>
      <name val="SimSun"/>
      <charset val="134"/>
    </font>
    <font>
      <sz val="9.75"/>
      <color rgb="FF000000"/>
      <name val="宋体"/>
      <charset val="134"/>
      <scheme val="minor"/>
    </font>
    <font>
      <sz val="9.75"/>
      <color rgb="FF000000"/>
      <name val="SimSun"/>
      <charset val="134"/>
    </font>
    <font>
      <sz val="18"/>
      <color rgb="FF000000"/>
      <name val="Microsoft Sans Serif"/>
      <charset val="134"/>
    </font>
    <font>
      <sz val="12"/>
      <color rgb="FF000000"/>
      <name val="宋体"/>
      <charset val="134"/>
    </font>
    <font>
      <b/>
      <sz val="9"/>
      <color theme="1"/>
      <name val="宋体"/>
      <charset val="134"/>
    </font>
    <font>
      <sz val="20"/>
      <color rgb="FF000000"/>
      <name val="宋体"/>
      <charset val="134"/>
    </font>
    <font>
      <sz val="20"/>
      <color rgb="FF000000"/>
      <name val="Microsoft Sans Serif"/>
      <charset val="134"/>
    </font>
    <font>
      <sz val="10.5"/>
      <color rgb="FF000000"/>
      <name val="normal"/>
      <charset val="134"/>
    </font>
    <font>
      <sz val="10.5"/>
      <color rgb="FF000000"/>
      <name val="SimSun"/>
      <charset val="134"/>
    </font>
    <font>
      <sz val="10.5"/>
      <color rgb="FF000000"/>
      <name val="宋体"/>
      <charset val="134"/>
    </font>
    <font>
      <b/>
      <sz val="20"/>
      <color rgb="FF000000"/>
      <name val="宋体"/>
      <charset val="134"/>
    </font>
    <font>
      <b/>
      <sz val="11"/>
      <color rgb="FF000000"/>
      <name val="宋体"/>
      <charset val="134"/>
    </font>
    <font>
      <sz val="10.5"/>
      <color theme="1"/>
      <name val="norm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color rgb="FF000000"/>
      <name val="宋体"/>
      <charset val="134"/>
    </font>
    <font>
      <sz val="9"/>
      <color rgb="FF000000"/>
      <name val="Microsoft YaHei UI"/>
      <charset val="134"/>
    </font>
    <font>
      <b/>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000000"/>
      </left>
      <right/>
      <top style="thin">
        <color rgb="FF000000"/>
      </top>
      <bottom/>
      <diagonal/>
    </border>
  </borders>
  <cellStyleXfs count="66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2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4" applyNumberFormat="0" applyFill="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5" fillId="0" borderId="0" applyNumberFormat="0" applyFill="0" applyBorder="0" applyAlignment="0" applyProtection="0">
      <alignment vertical="center"/>
    </xf>
    <xf numFmtId="0" fontId="36" fillId="3" borderId="26" applyNumberFormat="0" applyAlignment="0" applyProtection="0">
      <alignment vertical="center"/>
    </xf>
    <xf numFmtId="0" fontId="37" fillId="4" borderId="27" applyNumberFormat="0" applyAlignment="0" applyProtection="0">
      <alignment vertical="center"/>
    </xf>
    <xf numFmtId="0" fontId="38" fillId="4" borderId="26" applyNumberFormat="0" applyAlignment="0" applyProtection="0">
      <alignment vertical="center"/>
    </xf>
    <xf numFmtId="0" fontId="39" fillId="5" borderId="28" applyNumberFormat="0" applyAlignment="0" applyProtection="0">
      <alignment vertical="center"/>
    </xf>
    <xf numFmtId="0" fontId="40" fillId="0" borderId="29" applyNumberFormat="0" applyFill="0" applyAlignment="0" applyProtection="0">
      <alignment vertical="center"/>
    </xf>
    <xf numFmtId="0" fontId="41" fillId="0" borderId="30"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 fillId="0" borderId="9">
      <alignment horizontal="center" vertical="center"/>
      <protection locked="0"/>
    </xf>
    <xf numFmtId="0" fontId="1" fillId="0" borderId="0">
      <alignment horizontal="right"/>
    </xf>
    <xf numFmtId="49" fontId="4" fillId="0" borderId="9">
      <alignment horizontal="center" vertical="center" wrapText="1"/>
    </xf>
    <xf numFmtId="0" fontId="1" fillId="0" borderId="4">
      <alignment horizontal="center" vertical="center" wrapText="1"/>
      <protection locked="0"/>
    </xf>
    <xf numFmtId="0" fontId="1" fillId="0" borderId="0">
      <alignment horizontal="right" vertical="center"/>
      <protection locked="0"/>
    </xf>
    <xf numFmtId="0" fontId="4" fillId="0" borderId="5">
      <alignment horizontal="center" vertical="center"/>
      <protection locked="0"/>
    </xf>
    <xf numFmtId="0" fontId="26" fillId="0" borderId="0">
      <alignment horizontal="center" vertical="center"/>
    </xf>
    <xf numFmtId="0" fontId="4" fillId="0" borderId="12">
      <alignment horizontal="center" vertical="center" wrapText="1"/>
    </xf>
    <xf numFmtId="0" fontId="1" fillId="0" borderId="8">
      <alignment horizontal="center" vertical="center"/>
      <protection locked="0"/>
    </xf>
    <xf numFmtId="0" fontId="4" fillId="0" borderId="1">
      <alignment horizontal="center" vertical="center"/>
    </xf>
    <xf numFmtId="0" fontId="4" fillId="0" borderId="0">
      <alignment horizontal="left" vertical="center"/>
      <protection locked="0"/>
    </xf>
    <xf numFmtId="0" fontId="4" fillId="0" borderId="0"/>
    <xf numFmtId="4" fontId="3" fillId="0" borderId="14">
      <alignment horizontal="right" vertical="center"/>
      <protection locked="0"/>
    </xf>
    <xf numFmtId="176" fontId="47" fillId="0" borderId="1">
      <alignment horizontal="right" vertical="center"/>
    </xf>
    <xf numFmtId="0" fontId="4" fillId="0" borderId="14">
      <alignment horizontal="center" vertical="center"/>
    </xf>
    <xf numFmtId="0" fontId="1" fillId="0" borderId="9">
      <alignment horizontal="center" vertical="center" wrapText="1"/>
      <protection locked="0"/>
    </xf>
    <xf numFmtId="0" fontId="3" fillId="0" borderId="14">
      <alignment horizontal="left" vertical="center"/>
    </xf>
    <xf numFmtId="0" fontId="4" fillId="0" borderId="13">
      <alignment horizontal="center" vertical="center" wrapText="1"/>
      <protection locked="0"/>
    </xf>
    <xf numFmtId="0" fontId="1" fillId="0" borderId="1">
      <alignment horizontal="center" vertical="center"/>
      <protection locked="0"/>
    </xf>
    <xf numFmtId="0" fontId="3" fillId="0" borderId="1">
      <alignment horizontal="right" vertical="center" wrapText="1"/>
    </xf>
    <xf numFmtId="0" fontId="4" fillId="0" borderId="6">
      <alignment horizontal="center" vertical="center"/>
    </xf>
    <xf numFmtId="4" fontId="48" fillId="0" borderId="16">
      <alignment horizontal="right" vertical="center"/>
    </xf>
    <xf numFmtId="0" fontId="3" fillId="0" borderId="1">
      <alignment horizontal="right" vertical="center"/>
    </xf>
    <xf numFmtId="177" fontId="47" fillId="0" borderId="1">
      <alignment horizontal="right" vertical="center"/>
    </xf>
    <xf numFmtId="0" fontId="3" fillId="0" borderId="0">
      <alignment vertical="top"/>
      <protection locked="0"/>
    </xf>
    <xf numFmtId="0" fontId="4" fillId="0" borderId="10">
      <alignment horizontal="center" vertical="center"/>
    </xf>
    <xf numFmtId="0" fontId="49" fillId="0" borderId="0">
      <alignment vertical="top"/>
      <protection locked="0"/>
    </xf>
    <xf numFmtId="0" fontId="3" fillId="0" borderId="8">
      <alignment horizontal="left" vertical="center"/>
      <protection locked="0"/>
    </xf>
    <xf numFmtId="4" fontId="3" fillId="0" borderId="1">
      <alignment horizontal="right" vertical="center"/>
      <protection locked="0"/>
    </xf>
    <xf numFmtId="0" fontId="4" fillId="0" borderId="12">
      <alignment horizontal="center" vertical="center" wrapText="1"/>
      <protection locked="0"/>
    </xf>
    <xf numFmtId="0" fontId="3" fillId="0" borderId="0">
      <alignment horizontal="right" vertical="center"/>
    </xf>
    <xf numFmtId="0" fontId="1" fillId="0" borderId="0"/>
    <xf numFmtId="49" fontId="1" fillId="0" borderId="1">
      <alignment horizontal="center"/>
    </xf>
    <xf numFmtId="0" fontId="3" fillId="0" borderId="14">
      <alignment horizontal="left" vertical="center" wrapText="1"/>
    </xf>
    <xf numFmtId="0" fontId="4" fillId="0" borderId="14">
      <alignment horizontal="center" vertical="center"/>
      <protection locked="0"/>
    </xf>
    <xf numFmtId="0" fontId="4" fillId="0" borderId="4">
      <alignment horizontal="center" vertical="center"/>
    </xf>
    <xf numFmtId="0" fontId="7" fillId="0" borderId="0">
      <alignment vertical="top"/>
    </xf>
    <xf numFmtId="0" fontId="7" fillId="0" borderId="0"/>
    <xf numFmtId="0" fontId="1" fillId="0" borderId="12">
      <alignment horizontal="center" vertical="center" wrapText="1"/>
      <protection locked="0"/>
    </xf>
    <xf numFmtId="0" fontId="4" fillId="0" borderId="6">
      <alignment horizontal="center" vertical="center"/>
    </xf>
    <xf numFmtId="0" fontId="4" fillId="0" borderId="4">
      <alignment horizontal="center" vertical="center"/>
    </xf>
    <xf numFmtId="0" fontId="1" fillId="0" borderId="0"/>
    <xf numFmtId="0" fontId="1" fillId="0" borderId="13">
      <alignment horizontal="center" vertical="center" wrapText="1"/>
    </xf>
    <xf numFmtId="0" fontId="1" fillId="0" borderId="0">
      <alignment vertical="top"/>
    </xf>
    <xf numFmtId="0" fontId="2" fillId="0" borderId="0">
      <alignment horizontal="center" vertical="center"/>
    </xf>
    <xf numFmtId="0" fontId="4" fillId="0" borderId="4">
      <alignment horizontal="center" vertical="center" wrapText="1"/>
      <protection locked="0"/>
    </xf>
    <xf numFmtId="0" fontId="1" fillId="0" borderId="14">
      <alignment horizontal="center" vertical="center"/>
      <protection locked="0"/>
    </xf>
    <xf numFmtId="4" fontId="3" fillId="0" borderId="14">
      <alignment horizontal="right" vertical="center"/>
      <protection locked="0"/>
    </xf>
    <xf numFmtId="49" fontId="4" fillId="0" borderId="1">
      <alignment horizontal="center" vertical="center"/>
      <protection locked="0"/>
    </xf>
    <xf numFmtId="0" fontId="3" fillId="0" borderId="0">
      <alignment horizontal="right" vertical="center"/>
    </xf>
    <xf numFmtId="0" fontId="3" fillId="0" borderId="1">
      <alignment horizontal="center" vertical="center"/>
      <protection locked="0"/>
    </xf>
    <xf numFmtId="4" fontId="3" fillId="0" borderId="1">
      <alignment horizontal="right" vertical="center" wrapText="1"/>
    </xf>
    <xf numFmtId="0" fontId="3" fillId="0" borderId="0">
      <alignment vertical="top"/>
      <protection locked="0"/>
    </xf>
    <xf numFmtId="0" fontId="1" fillId="0" borderId="9">
      <alignment horizontal="center" vertical="center" wrapText="1"/>
      <protection locked="0"/>
    </xf>
    <xf numFmtId="0" fontId="4" fillId="0" borderId="12">
      <alignment horizontal="center" vertical="center"/>
    </xf>
    <xf numFmtId="0" fontId="1" fillId="0" borderId="0">
      <alignment vertical="center"/>
    </xf>
    <xf numFmtId="0" fontId="1" fillId="0" borderId="0"/>
    <xf numFmtId="0" fontId="4" fillId="0" borderId="4">
      <alignment horizontal="center" vertical="center" wrapText="1"/>
      <protection locked="0"/>
    </xf>
    <xf numFmtId="0" fontId="49" fillId="0" borderId="0">
      <alignment vertical="top"/>
      <protection locked="0"/>
    </xf>
    <xf numFmtId="0" fontId="3" fillId="0" borderId="6">
      <alignment horizontal="left" vertical="center"/>
    </xf>
    <xf numFmtId="49" fontId="4" fillId="0" borderId="1">
      <alignment horizontal="center" vertical="center"/>
      <protection locked="0"/>
    </xf>
    <xf numFmtId="0" fontId="4" fillId="0" borderId="8">
      <alignment horizontal="center" vertical="center"/>
      <protection locked="0"/>
    </xf>
    <xf numFmtId="0" fontId="1" fillId="0" borderId="1">
      <alignment horizontal="center" vertical="center"/>
    </xf>
    <xf numFmtId="0" fontId="1" fillId="0" borderId="10">
      <alignment horizontal="center" vertical="center" wrapText="1"/>
    </xf>
    <xf numFmtId="178" fontId="3" fillId="0" borderId="1">
      <alignment horizontal="right" vertical="center" wrapText="1"/>
      <protection locked="0"/>
    </xf>
    <xf numFmtId="49" fontId="9" fillId="0" borderId="0">
      <protection locked="0"/>
    </xf>
    <xf numFmtId="10" fontId="47" fillId="0" borderId="1">
      <alignment horizontal="right" vertical="center"/>
    </xf>
    <xf numFmtId="0" fontId="2" fillId="0" borderId="0">
      <alignment horizontal="center" vertical="center"/>
    </xf>
    <xf numFmtId="0" fontId="3" fillId="0" borderId="0">
      <alignment horizontal="left" vertical="center"/>
      <protection locked="0"/>
    </xf>
    <xf numFmtId="0" fontId="3" fillId="0" borderId="1">
      <alignment horizontal="left" vertical="center"/>
    </xf>
    <xf numFmtId="0" fontId="4" fillId="0" borderId="6">
      <alignment horizontal="center" vertical="center"/>
    </xf>
    <xf numFmtId="0" fontId="4" fillId="0" borderId="1">
      <alignment horizontal="center" vertical="center"/>
    </xf>
    <xf numFmtId="0" fontId="1" fillId="0" borderId="14">
      <alignment horizontal="center" vertical="center"/>
    </xf>
    <xf numFmtId="0" fontId="4" fillId="0" borderId="9">
      <alignment horizontal="center" vertical="center"/>
    </xf>
    <xf numFmtId="0" fontId="4" fillId="0" borderId="10">
      <alignment horizontal="center" vertical="center"/>
    </xf>
    <xf numFmtId="0" fontId="1" fillId="0" borderId="0"/>
    <xf numFmtId="0" fontId="3" fillId="0" borderId="0">
      <alignment horizontal="left" vertical="center"/>
    </xf>
    <xf numFmtId="49" fontId="4" fillId="0" borderId="8">
      <alignment horizontal="center" vertical="center" wrapText="1"/>
    </xf>
    <xf numFmtId="4" fontId="4" fillId="0" borderId="1">
      <alignment vertical="center"/>
    </xf>
    <xf numFmtId="0" fontId="2" fillId="0" borderId="0">
      <alignment horizontal="center" vertical="center"/>
    </xf>
    <xf numFmtId="0" fontId="3" fillId="0" borderId="1">
      <alignment horizontal="left" vertical="top" wrapText="1"/>
    </xf>
    <xf numFmtId="0" fontId="4" fillId="0" borderId="5">
      <alignment horizontal="center" vertical="center" wrapText="1"/>
    </xf>
    <xf numFmtId="0" fontId="6" fillId="0" borderId="0">
      <alignment horizontal="center" vertical="center"/>
    </xf>
    <xf numFmtId="0" fontId="50" fillId="0" borderId="10">
      <alignment horizontal="center" vertical="center"/>
    </xf>
    <xf numFmtId="0" fontId="1" fillId="0" borderId="0">
      <alignment vertical="top"/>
    </xf>
    <xf numFmtId="0" fontId="1" fillId="0" borderId="0">
      <alignment horizontal="right" vertical="center"/>
    </xf>
    <xf numFmtId="0" fontId="3" fillId="0" borderId="1">
      <alignment horizontal="left" vertical="center"/>
    </xf>
    <xf numFmtId="0" fontId="4" fillId="0" borderId="9">
      <alignment horizontal="center" vertical="center"/>
    </xf>
    <xf numFmtId="179" fontId="47" fillId="0" borderId="1">
      <alignment horizontal="right" vertical="center"/>
    </xf>
    <xf numFmtId="0" fontId="3" fillId="0" borderId="14">
      <alignment horizontal="left" vertical="center" wrapText="1"/>
    </xf>
    <xf numFmtId="0" fontId="4" fillId="0" borderId="0">
      <protection locked="0"/>
    </xf>
    <xf numFmtId="0" fontId="4" fillId="0" borderId="9">
      <alignment horizontal="center" vertical="center"/>
    </xf>
    <xf numFmtId="0" fontId="4" fillId="0" borderId="12">
      <alignment horizontal="center" vertical="center"/>
    </xf>
    <xf numFmtId="0" fontId="49" fillId="0" borderId="0">
      <alignment vertical="top"/>
      <protection locked="0"/>
    </xf>
    <xf numFmtId="49" fontId="1" fillId="0" borderId="0"/>
    <xf numFmtId="0" fontId="4" fillId="0" borderId="9">
      <alignment horizontal="center" vertical="center"/>
    </xf>
    <xf numFmtId="49" fontId="47" fillId="0" borderId="1">
      <alignment horizontal="left" vertical="center" wrapText="1"/>
    </xf>
    <xf numFmtId="179" fontId="47" fillId="0" borderId="1">
      <alignment horizontal="right" vertical="center"/>
    </xf>
    <xf numFmtId="49" fontId="1" fillId="0" borderId="0"/>
    <xf numFmtId="180" fontId="47" fillId="0" borderId="1">
      <alignment horizontal="right" vertical="center"/>
    </xf>
    <xf numFmtId="181" fontId="47" fillId="0" borderId="1">
      <alignment horizontal="right" vertical="center"/>
    </xf>
    <xf numFmtId="0" fontId="4" fillId="0" borderId="9">
      <alignment horizontal="center" vertical="center"/>
    </xf>
    <xf numFmtId="0" fontId="50" fillId="0" borderId="8">
      <alignment horizontal="center" vertical="center"/>
    </xf>
    <xf numFmtId="0" fontId="7" fillId="0" borderId="1"/>
    <xf numFmtId="0" fontId="4" fillId="0" borderId="0"/>
    <xf numFmtId="0" fontId="1" fillId="0" borderId="1"/>
    <xf numFmtId="0" fontId="1" fillId="0" borderId="1"/>
    <xf numFmtId="0" fontId="1" fillId="0" borderId="0">
      <alignment horizontal="right" vertical="center"/>
    </xf>
    <xf numFmtId="0" fontId="3" fillId="0" borderId="8">
      <alignment horizontal="right" vertical="center"/>
      <protection locked="0"/>
    </xf>
    <xf numFmtId="3" fontId="1" fillId="0" borderId="9">
      <alignment horizontal="center" vertical="center"/>
    </xf>
    <xf numFmtId="0" fontId="48" fillId="0" borderId="6">
      <alignment horizontal="center" vertical="center"/>
    </xf>
    <xf numFmtId="0" fontId="4" fillId="0" borderId="8">
      <alignment horizontal="center" vertical="center"/>
    </xf>
    <xf numFmtId="0" fontId="1" fillId="0" borderId="0">
      <alignment horizontal="right"/>
    </xf>
    <xf numFmtId="4" fontId="3" fillId="0" borderId="1">
      <alignment horizontal="right" vertical="center"/>
    </xf>
    <xf numFmtId="3" fontId="1" fillId="0" borderId="1">
      <alignment horizontal="center" vertical="center"/>
    </xf>
    <xf numFmtId="0" fontId="48" fillId="0" borderId="6">
      <alignment horizontal="center" vertical="center"/>
      <protection locked="0"/>
    </xf>
    <xf numFmtId="4" fontId="3" fillId="0" borderId="1">
      <alignment horizontal="right" vertical="center"/>
      <protection locked="0"/>
    </xf>
    <xf numFmtId="0" fontId="1" fillId="0" borderId="0">
      <protection locked="0"/>
    </xf>
    <xf numFmtId="0" fontId="1" fillId="0" borderId="0"/>
    <xf numFmtId="0" fontId="4" fillId="0" borderId="9">
      <alignment horizontal="center" vertical="center"/>
      <protection locked="0"/>
    </xf>
    <xf numFmtId="0" fontId="7" fillId="0" borderId="1">
      <alignment horizontal="center" vertical="center"/>
    </xf>
    <xf numFmtId="0" fontId="2" fillId="0" borderId="0">
      <alignment horizontal="center" vertical="top"/>
    </xf>
    <xf numFmtId="0" fontId="1" fillId="0" borderId="10">
      <alignment horizontal="center" vertical="center" wrapText="1"/>
      <protection locked="0"/>
    </xf>
    <xf numFmtId="0" fontId="2" fillId="0" borderId="0">
      <alignment horizontal="center" vertical="center"/>
      <protection locked="0"/>
    </xf>
    <xf numFmtId="0" fontId="6" fillId="0" borderId="0">
      <alignment horizontal="center" vertical="center" wrapText="1"/>
    </xf>
    <xf numFmtId="0" fontId="4" fillId="0" borderId="10">
      <alignment horizontal="center" vertical="center"/>
      <protection locked="0"/>
    </xf>
    <xf numFmtId="0" fontId="3" fillId="0" borderId="0">
      <alignment horizontal="right" vertical="center"/>
      <protection locked="0"/>
    </xf>
    <xf numFmtId="0" fontId="26" fillId="0" borderId="0">
      <alignment horizontal="center" vertical="center"/>
    </xf>
    <xf numFmtId="0" fontId="4" fillId="0" borderId="0">
      <protection locked="0"/>
    </xf>
    <xf numFmtId="0" fontId="3" fillId="0" borderId="0">
      <alignment horizontal="left" vertical="center"/>
    </xf>
    <xf numFmtId="0" fontId="4" fillId="0" borderId="1">
      <alignment horizontal="center" vertical="center"/>
      <protection locked="0"/>
    </xf>
    <xf numFmtId="0" fontId="4" fillId="0" borderId="8">
      <alignment horizontal="center" vertical="center"/>
    </xf>
    <xf numFmtId="0" fontId="4" fillId="0" borderId="4">
      <alignment horizontal="center" vertical="center" wrapText="1"/>
    </xf>
    <xf numFmtId="0" fontId="1" fillId="0" borderId="8">
      <alignment horizontal="center" vertical="center"/>
    </xf>
    <xf numFmtId="4" fontId="3" fillId="0" borderId="1">
      <alignment horizontal="right" vertical="center"/>
    </xf>
    <xf numFmtId="0" fontId="48" fillId="0" borderId="1">
      <alignment horizontal="center" vertical="center"/>
    </xf>
    <xf numFmtId="0" fontId="4" fillId="0" borderId="5">
      <alignment horizontal="center" vertical="center" wrapText="1"/>
    </xf>
    <xf numFmtId="4" fontId="4" fillId="0" borderId="1">
      <alignment vertical="center"/>
      <protection locked="0"/>
    </xf>
    <xf numFmtId="4" fontId="3" fillId="0" borderId="1">
      <alignment horizontal="right" vertical="center"/>
      <protection locked="0"/>
    </xf>
    <xf numFmtId="0" fontId="3" fillId="0" borderId="0">
      <alignment horizontal="right"/>
    </xf>
    <xf numFmtId="0" fontId="4" fillId="0" borderId="6">
      <alignment horizontal="center" vertical="center" wrapText="1"/>
    </xf>
    <xf numFmtId="0" fontId="49" fillId="0" borderId="0">
      <alignment vertical="top"/>
      <protection locked="0"/>
    </xf>
    <xf numFmtId="4" fontId="3" fillId="0" borderId="16">
      <alignment horizontal="right" vertical="center"/>
      <protection locked="0"/>
    </xf>
    <xf numFmtId="4" fontId="48" fillId="0" borderId="1">
      <alignment horizontal="right" vertical="center"/>
    </xf>
    <xf numFmtId="0" fontId="3" fillId="0" borderId="6">
      <alignment horizontal="left" vertical="center" wrapText="1"/>
    </xf>
    <xf numFmtId="4" fontId="3" fillId="0" borderId="16">
      <alignment horizontal="right" vertical="center"/>
    </xf>
    <xf numFmtId="4" fontId="48" fillId="0" borderId="1">
      <alignment horizontal="right" vertical="center"/>
      <protection locked="0"/>
    </xf>
    <xf numFmtId="0" fontId="3" fillId="0" borderId="16">
      <alignment horizontal="center" vertical="center"/>
    </xf>
    <xf numFmtId="0" fontId="49" fillId="0" borderId="0">
      <alignment vertical="top"/>
      <protection locked="0"/>
    </xf>
    <xf numFmtId="0" fontId="1" fillId="0" borderId="15">
      <alignment horizontal="center" vertical="center" wrapText="1"/>
    </xf>
    <xf numFmtId="0" fontId="21" fillId="0" borderId="0">
      <alignment horizontal="center" vertical="center"/>
    </xf>
    <xf numFmtId="0" fontId="1" fillId="0" borderId="0"/>
    <xf numFmtId="0" fontId="4" fillId="0" borderId="0">
      <alignment horizontal="left" vertical="center"/>
    </xf>
    <xf numFmtId="0" fontId="6" fillId="0" borderId="0">
      <alignment horizontal="center" vertical="center"/>
      <protection locked="0"/>
    </xf>
    <xf numFmtId="0" fontId="4" fillId="0" borderId="9">
      <alignment horizontal="center" vertical="center"/>
    </xf>
    <xf numFmtId="0" fontId="3" fillId="0" borderId="0">
      <alignment horizontal="left" vertical="center"/>
    </xf>
    <xf numFmtId="49" fontId="4" fillId="0" borderId="1">
      <alignment horizontal="center" vertical="center"/>
    </xf>
    <xf numFmtId="0" fontId="1" fillId="0" borderId="5">
      <alignment horizontal="center" vertical="center" wrapText="1"/>
    </xf>
    <xf numFmtId="0" fontId="4" fillId="0" borderId="1">
      <alignment vertical="center" wrapText="1"/>
    </xf>
    <xf numFmtId="0" fontId="1" fillId="0" borderId="6">
      <alignment horizontal="center" vertical="center"/>
    </xf>
    <xf numFmtId="49" fontId="1" fillId="0" borderId="1"/>
    <xf numFmtId="0" fontId="1" fillId="0" borderId="9">
      <alignment horizontal="center" vertical="center"/>
    </xf>
    <xf numFmtId="0" fontId="50" fillId="0" borderId="9">
      <alignment horizontal="center" vertical="center"/>
    </xf>
    <xf numFmtId="0" fontId="3" fillId="0" borderId="1">
      <alignment horizontal="left" vertical="center" wrapText="1"/>
    </xf>
    <xf numFmtId="0" fontId="3" fillId="0" borderId="9">
      <alignment horizontal="center" vertical="center"/>
      <protection locked="0"/>
    </xf>
    <xf numFmtId="0" fontId="1" fillId="0" borderId="10">
      <alignment horizontal="center" vertical="center"/>
      <protection locked="0"/>
    </xf>
    <xf numFmtId="0" fontId="1" fillId="0" borderId="14">
      <alignment horizontal="center" vertical="center" wrapText="1"/>
      <protection locked="0"/>
    </xf>
    <xf numFmtId="0" fontId="1" fillId="0" borderId="0"/>
    <xf numFmtId="0" fontId="1" fillId="0" borderId="15">
      <alignment horizontal="center" vertical="center"/>
      <protection locked="0"/>
    </xf>
    <xf numFmtId="0" fontId="1" fillId="0" borderId="8">
      <alignment horizontal="center" vertical="center" wrapText="1"/>
    </xf>
    <xf numFmtId="0" fontId="2" fillId="0" borderId="0">
      <alignment horizontal="center" vertical="center"/>
      <protection locked="0"/>
    </xf>
    <xf numFmtId="0" fontId="1" fillId="0" borderId="1">
      <alignment horizontal="center" vertical="center"/>
      <protection locked="0"/>
    </xf>
    <xf numFmtId="0" fontId="1" fillId="0" borderId="14">
      <alignment horizontal="center" vertical="center" wrapText="1"/>
    </xf>
    <xf numFmtId="0" fontId="3" fillId="0" borderId="0">
      <alignment horizontal="left" vertical="center"/>
      <protection locked="0"/>
    </xf>
    <xf numFmtId="0" fontId="3" fillId="0" borderId="0">
      <alignment vertical="top"/>
      <protection locked="0"/>
    </xf>
    <xf numFmtId="0" fontId="1" fillId="0" borderId="13">
      <alignment horizontal="center" vertical="center" wrapText="1"/>
      <protection locked="0"/>
    </xf>
    <xf numFmtId="0" fontId="4" fillId="0" borderId="5">
      <alignment horizontal="center" vertical="center" wrapText="1"/>
      <protection locked="0"/>
    </xf>
    <xf numFmtId="0" fontId="1" fillId="0" borderId="6">
      <alignment horizontal="center" vertical="center"/>
      <protection locked="0"/>
    </xf>
    <xf numFmtId="0" fontId="3" fillId="0" borderId="14">
      <alignment horizontal="right" vertical="center"/>
      <protection locked="0"/>
    </xf>
    <xf numFmtId="0" fontId="4" fillId="0" borderId="5">
      <alignment horizontal="center" vertical="center"/>
    </xf>
    <xf numFmtId="3" fontId="1" fillId="0" borderId="6">
      <alignment horizontal="center" vertical="center"/>
    </xf>
    <xf numFmtId="0" fontId="3" fillId="0" borderId="0">
      <alignment horizontal="right" wrapText="1"/>
      <protection locked="0"/>
    </xf>
    <xf numFmtId="0" fontId="4" fillId="0" borderId="6">
      <alignment horizontal="center" vertical="center"/>
      <protection locked="0"/>
    </xf>
    <xf numFmtId="4" fontId="3" fillId="0" borderId="6">
      <alignment horizontal="right" vertical="center"/>
      <protection locked="0"/>
    </xf>
    <xf numFmtId="0" fontId="1" fillId="0" borderId="12">
      <alignment horizontal="center" vertical="center" wrapText="1"/>
    </xf>
    <xf numFmtId="0" fontId="1" fillId="0" borderId="1">
      <alignment horizontal="center" vertical="center"/>
      <protection locked="0"/>
    </xf>
    <xf numFmtId="3" fontId="1" fillId="0" borderId="14">
      <alignment horizontal="center" vertical="center"/>
    </xf>
    <xf numFmtId="0" fontId="3" fillId="0" borderId="14">
      <alignment horizontal="right" vertical="center"/>
    </xf>
    <xf numFmtId="0" fontId="3" fillId="0" borderId="1">
      <alignment horizontal="lef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8">
      <alignment horizontal="center" vertical="center" wrapText="1"/>
      <protection locked="0"/>
    </xf>
    <xf numFmtId="0" fontId="1" fillId="0" borderId="0"/>
    <xf numFmtId="0" fontId="3" fillId="0" borderId="0">
      <alignment horizontal="left" vertical="center" wrapText="1"/>
      <protection locked="0"/>
    </xf>
    <xf numFmtId="0" fontId="4" fillId="0" borderId="4">
      <alignment horizontal="center" vertical="center" wrapText="1"/>
    </xf>
    <xf numFmtId="0" fontId="3" fillId="0" borderId="1">
      <alignment horizontal="right" vertical="center" wrapText="1"/>
      <protection locked="0"/>
    </xf>
    <xf numFmtId="0" fontId="4" fillId="0" borderId="0"/>
    <xf numFmtId="0" fontId="9" fillId="0" borderId="0">
      <alignment horizontal="right"/>
      <protection locked="0"/>
    </xf>
    <xf numFmtId="0" fontId="4" fillId="0" borderId="6">
      <alignment horizontal="center" vertical="center"/>
    </xf>
    <xf numFmtId="0" fontId="4" fillId="0" borderId="9">
      <alignment horizontal="center" vertical="center"/>
    </xf>
    <xf numFmtId="0" fontId="4" fillId="0" borderId="4">
      <alignment horizontal="center" vertical="center"/>
    </xf>
    <xf numFmtId="0" fontId="10" fillId="0" borderId="0">
      <alignment horizontal="center" vertical="center" wrapText="1"/>
      <protection locked="0"/>
    </xf>
    <xf numFmtId="0" fontId="48" fillId="0" borderId="1">
      <alignment horizontal="center" vertical="center"/>
    </xf>
    <xf numFmtId="0" fontId="3" fillId="0" borderId="6">
      <alignment horizontal="left" vertical="center" wrapText="1"/>
    </xf>
    <xf numFmtId="0" fontId="49" fillId="0" borderId="0">
      <alignment vertical="top"/>
      <protection locked="0"/>
    </xf>
    <xf numFmtId="0" fontId="4" fillId="0" borderId="10">
      <alignment horizontal="center" vertical="center"/>
    </xf>
    <xf numFmtId="0" fontId="3" fillId="0" borderId="0">
      <alignment horizontal="left" vertical="center"/>
      <protection locked="0"/>
    </xf>
    <xf numFmtId="0" fontId="48" fillId="0" borderId="1">
      <alignment horizontal="center" vertical="center"/>
      <protection locked="0"/>
    </xf>
    <xf numFmtId="0" fontId="1" fillId="0" borderId="16">
      <alignment horizontal="center" vertical="center" wrapText="1"/>
      <protection locked="0"/>
    </xf>
    <xf numFmtId="0" fontId="1" fillId="0" borderId="1">
      <alignment horizontal="center" vertical="center"/>
      <protection locked="0"/>
    </xf>
    <xf numFmtId="0" fontId="4" fillId="0" borderId="4">
      <alignment horizontal="center" vertical="center"/>
      <protection locked="0"/>
    </xf>
    <xf numFmtId="0" fontId="25" fillId="0" borderId="0">
      <alignment horizontal="center" vertical="center"/>
    </xf>
    <xf numFmtId="0" fontId="4" fillId="0" borderId="0">
      <alignment horizontal="left" vertical="center" wrapText="1"/>
    </xf>
    <xf numFmtId="0" fontId="3" fillId="0" borderId="14">
      <alignment horizontal="left" vertical="center" wrapText="1"/>
    </xf>
    <xf numFmtId="0" fontId="1" fillId="0" borderId="14">
      <alignment horizontal="center" vertical="center" wrapText="1"/>
    </xf>
    <xf numFmtId="0" fontId="3" fillId="0" borderId="1">
      <alignment horizontal="left" vertical="center" wrapText="1"/>
      <protection locked="0"/>
    </xf>
    <xf numFmtId="0" fontId="4" fillId="0" borderId="0">
      <alignment wrapText="1"/>
    </xf>
    <xf numFmtId="0" fontId="1" fillId="0" borderId="0">
      <alignment vertical="top"/>
      <protection locked="0"/>
    </xf>
    <xf numFmtId="4" fontId="3" fillId="0" borderId="14">
      <alignment horizontal="right" vertical="center"/>
    </xf>
    <xf numFmtId="3" fontId="4" fillId="0" borderId="14">
      <alignment horizontal="center" vertical="center"/>
    </xf>
    <xf numFmtId="0" fontId="4" fillId="0" borderId="5">
      <alignment horizontal="center" vertical="center"/>
      <protection locked="0"/>
    </xf>
    <xf numFmtId="0" fontId="4" fillId="0" borderId="10">
      <alignment horizontal="center" vertical="center"/>
    </xf>
    <xf numFmtId="0" fontId="4" fillId="0" borderId="14">
      <alignment horizontal="center" vertical="center"/>
      <protection locked="0"/>
    </xf>
    <xf numFmtId="0" fontId="3" fillId="0" borderId="10">
      <alignment horizontal="left" vertical="center"/>
      <protection locked="0"/>
    </xf>
    <xf numFmtId="0" fontId="4" fillId="0" borderId="9">
      <alignment horizontal="center" vertical="center"/>
      <protection locked="0"/>
    </xf>
    <xf numFmtId="0" fontId="4" fillId="0" borderId="8">
      <alignment horizontal="center" vertical="center"/>
    </xf>
    <xf numFmtId="0" fontId="1" fillId="0" borderId="12">
      <alignment horizontal="center" vertical="center"/>
    </xf>
    <xf numFmtId="49" fontId="1" fillId="0" borderId="0">
      <protection locked="0"/>
    </xf>
    <xf numFmtId="0" fontId="4" fillId="0" borderId="4">
      <alignment horizontal="center" vertical="center"/>
      <protection locked="0"/>
    </xf>
    <xf numFmtId="3" fontId="4" fillId="0" borderId="14">
      <alignment horizontal="center" vertical="center"/>
      <protection locked="0"/>
    </xf>
    <xf numFmtId="0" fontId="1" fillId="0" borderId="12">
      <alignment horizontal="center" vertical="center" wrapText="1"/>
    </xf>
    <xf numFmtId="0" fontId="1" fillId="0" borderId="0">
      <protection locked="0"/>
    </xf>
    <xf numFmtId="0" fontId="4" fillId="0" borderId="10">
      <alignment horizontal="center" vertical="center"/>
      <protection locked="0"/>
    </xf>
    <xf numFmtId="0" fontId="4" fillId="0" borderId="10">
      <alignment horizontal="center" vertical="center" wrapText="1"/>
    </xf>
    <xf numFmtId="0" fontId="4" fillId="0" borderId="8">
      <alignment horizontal="center" vertical="center" wrapText="1"/>
    </xf>
    <xf numFmtId="0" fontId="4" fillId="0" borderId="0">
      <protection locked="0"/>
    </xf>
    <xf numFmtId="0" fontId="4" fillId="0" borderId="9">
      <alignment horizontal="center" vertical="center" wrapText="1"/>
      <protection locked="0"/>
    </xf>
    <xf numFmtId="0" fontId="4" fillId="0" borderId="14">
      <alignment horizontal="center" vertical="center" wrapText="1"/>
      <protection locked="0"/>
    </xf>
    <xf numFmtId="0" fontId="49" fillId="0" borderId="0">
      <alignment vertical="top"/>
      <protection locked="0"/>
    </xf>
    <xf numFmtId="0" fontId="4" fillId="0" borderId="1">
      <alignment horizontal="center" vertical="center" wrapText="1"/>
      <protection locked="0"/>
    </xf>
    <xf numFmtId="0" fontId="4" fillId="0" borderId="6">
      <alignment horizontal="center" vertical="center" wrapText="1"/>
      <protection locked="0"/>
    </xf>
    <xf numFmtId="3" fontId="4" fillId="0" borderId="14">
      <alignment horizontal="center" vertical="top"/>
      <protection locked="0"/>
    </xf>
    <xf numFmtId="0" fontId="2" fillId="0" borderId="0">
      <alignment horizontal="center" vertical="center"/>
    </xf>
    <xf numFmtId="0" fontId="3" fillId="0" borderId="1">
      <alignment horizontal="right" vertical="center"/>
      <protection locked="0"/>
    </xf>
    <xf numFmtId="0" fontId="1" fillId="0" borderId="14">
      <alignment horizontal="center" vertical="top"/>
    </xf>
    <xf numFmtId="0" fontId="6" fillId="0" borderId="0">
      <alignment horizontal="center" vertical="center"/>
    </xf>
    <xf numFmtId="0" fontId="3" fillId="0" borderId="0">
      <alignment horizontal="left" vertical="center"/>
      <protection locked="0"/>
    </xf>
    <xf numFmtId="0" fontId="4" fillId="0" borderId="9">
      <alignment horizontal="center" vertical="center"/>
    </xf>
    <xf numFmtId="0" fontId="4" fillId="0" borderId="4">
      <alignment horizontal="center" vertical="center"/>
    </xf>
    <xf numFmtId="0" fontId="4" fillId="0" borderId="6">
      <alignment horizontal="center" vertical="center"/>
    </xf>
    <xf numFmtId="0" fontId="3" fillId="0" borderId="1">
      <alignment vertical="center"/>
    </xf>
    <xf numFmtId="0" fontId="3" fillId="0" borderId="1">
      <alignment vertical="center"/>
      <protection locked="0"/>
    </xf>
    <xf numFmtId="0" fontId="1" fillId="0" borderId="0">
      <alignment horizontal="right"/>
      <protection locked="0"/>
    </xf>
    <xf numFmtId="0" fontId="4" fillId="0" borderId="1">
      <alignment horizontal="center" vertical="center"/>
      <protection locked="0"/>
    </xf>
    <xf numFmtId="0" fontId="4" fillId="0" borderId="8">
      <alignment horizontal="center" vertical="center"/>
    </xf>
    <xf numFmtId="0" fontId="4" fillId="0" borderId="8">
      <alignment horizontal="center" vertical="center"/>
    </xf>
    <xf numFmtId="0" fontId="3" fillId="0" borderId="1">
      <alignment horizontal="left" vertical="center" wrapText="1"/>
      <protection locked="0"/>
    </xf>
    <xf numFmtId="0" fontId="4" fillId="0" borderId="4">
      <alignment horizontal="center" vertical="center"/>
      <protection locked="0"/>
    </xf>
    <xf numFmtId="4" fontId="48" fillId="0" borderId="1">
      <alignment horizontal="right" vertical="center"/>
    </xf>
    <xf numFmtId="0" fontId="1" fillId="0" borderId="10">
      <alignment horizontal="center" vertical="center"/>
      <protection locked="0"/>
    </xf>
    <xf numFmtId="0" fontId="4" fillId="0" borderId="6">
      <alignment horizontal="center" vertical="center" wrapText="1"/>
    </xf>
    <xf numFmtId="0" fontId="3" fillId="0" borderId="1">
      <alignment horizontal="left" vertical="center"/>
      <protection locked="0"/>
    </xf>
    <xf numFmtId="0" fontId="1" fillId="0" borderId="0"/>
    <xf numFmtId="4" fontId="3" fillId="0" borderId="1">
      <alignment horizontal="right" vertical="center"/>
    </xf>
    <xf numFmtId="0" fontId="3" fillId="0" borderId="0">
      <alignment horizontal="right" vertical="center"/>
    </xf>
    <xf numFmtId="4" fontId="3" fillId="0" borderId="1">
      <alignment horizontal="right" vertical="center"/>
      <protection locked="0"/>
    </xf>
    <xf numFmtId="0" fontId="3" fillId="0" borderId="0">
      <alignment horizontal="right"/>
    </xf>
    <xf numFmtId="0" fontId="48" fillId="0" borderId="1">
      <alignment horizontal="right" vertical="center"/>
    </xf>
    <xf numFmtId="0" fontId="49" fillId="0" borderId="0">
      <alignment vertical="top"/>
      <protection locked="0"/>
    </xf>
    <xf numFmtId="49" fontId="1" fillId="0" borderId="0"/>
    <xf numFmtId="0" fontId="10" fillId="0" borderId="0">
      <alignment horizontal="center" vertical="center"/>
    </xf>
    <xf numFmtId="49" fontId="4" fillId="0" borderId="9">
      <alignment horizontal="center" vertical="center" wrapText="1"/>
    </xf>
    <xf numFmtId="49" fontId="4" fillId="0" borderId="1">
      <alignment horizontal="center" vertical="center"/>
    </xf>
    <xf numFmtId="0" fontId="3" fillId="0" borderId="1">
      <alignment horizontal="left" vertical="center" wrapText="1"/>
    </xf>
    <xf numFmtId="0" fontId="1" fillId="0" borderId="9">
      <alignment horizontal="center" vertical="center"/>
    </xf>
    <xf numFmtId="49" fontId="4" fillId="0" borderId="8">
      <alignment horizontal="center" vertical="center" wrapText="1"/>
    </xf>
    <xf numFmtId="0" fontId="1" fillId="0" borderId="8">
      <alignment horizontal="center" vertical="center"/>
    </xf>
    <xf numFmtId="0" fontId="1" fillId="0" borderId="0"/>
    <xf numFmtId="0" fontId="4" fillId="0" borderId="4">
      <alignment horizontal="center" vertical="center"/>
      <protection locked="0"/>
    </xf>
    <xf numFmtId="0" fontId="4" fillId="0" borderId="6">
      <alignment horizontal="center" vertical="center"/>
    </xf>
    <xf numFmtId="4" fontId="3" fillId="0" borderId="1">
      <alignment horizontal="right" vertical="center" wrapText="1"/>
    </xf>
    <xf numFmtId="4" fontId="3" fillId="0" borderId="1">
      <alignment horizontal="right" vertical="center" wrapText="1"/>
      <protection locked="0"/>
    </xf>
    <xf numFmtId="0" fontId="4" fillId="0" borderId="1">
      <alignment horizontal="center" vertical="center"/>
    </xf>
    <xf numFmtId="0" fontId="4" fillId="0" borderId="8">
      <alignment horizontal="center" vertical="center"/>
    </xf>
    <xf numFmtId="0" fontId="4" fillId="0" borderId="10">
      <alignment horizontal="center" vertical="center"/>
    </xf>
    <xf numFmtId="0" fontId="3" fillId="0" borderId="0">
      <alignment horizontal="right"/>
    </xf>
    <xf numFmtId="0" fontId="4" fillId="0" borderId="12">
      <alignment horizontal="center" vertical="center"/>
    </xf>
    <xf numFmtId="0" fontId="4" fillId="0" borderId="14">
      <alignment horizontal="center" vertical="center"/>
    </xf>
    <xf numFmtId="0" fontId="1" fillId="0" borderId="1">
      <alignment horizontal="center"/>
    </xf>
    <xf numFmtId="0" fontId="49" fillId="0" borderId="0">
      <alignment vertical="top"/>
      <protection locked="0"/>
    </xf>
    <xf numFmtId="49" fontId="1" fillId="0" borderId="0">
      <alignment horizontal="center"/>
    </xf>
    <xf numFmtId="0" fontId="4" fillId="0" borderId="10">
      <alignment horizontal="center" vertical="center"/>
    </xf>
    <xf numFmtId="49" fontId="4" fillId="0" borderId="10">
      <alignment horizontal="center" vertical="center" wrapText="1"/>
    </xf>
    <xf numFmtId="0" fontId="1" fillId="0" borderId="0">
      <alignment horizontal="center" wrapText="1"/>
    </xf>
    <xf numFmtId="0" fontId="17" fillId="0" borderId="0">
      <alignment horizontal="center" vertical="center" wrapText="1"/>
    </xf>
    <xf numFmtId="0" fontId="3" fillId="0" borderId="0">
      <alignment horizontal="left" vertical="center"/>
      <protection locked="0"/>
    </xf>
    <xf numFmtId="0" fontId="4" fillId="0" borderId="4">
      <alignment horizontal="center" vertical="center" wrapText="1"/>
    </xf>
    <xf numFmtId="0" fontId="4" fillId="0" borderId="6">
      <alignment horizontal="center" vertical="center" wrapText="1"/>
    </xf>
    <xf numFmtId="0" fontId="18" fillId="0" borderId="1">
      <alignment horizontal="center" vertical="center" wrapText="1"/>
    </xf>
    <xf numFmtId="4" fontId="3" fillId="0" borderId="1">
      <alignment horizontal="right" vertical="center"/>
    </xf>
    <xf numFmtId="0" fontId="18" fillId="0" borderId="0">
      <alignment horizontal="center" wrapText="1"/>
    </xf>
    <xf numFmtId="0" fontId="4" fillId="0" borderId="4">
      <alignment horizontal="center" vertical="center"/>
    </xf>
    <xf numFmtId="0" fontId="4" fillId="0" borderId="6">
      <alignment horizontal="center" vertical="center"/>
    </xf>
    <xf numFmtId="0" fontId="1" fillId="0" borderId="0">
      <alignment wrapText="1"/>
    </xf>
    <xf numFmtId="0" fontId="4" fillId="0" borderId="9">
      <alignment horizontal="center" vertical="center"/>
    </xf>
    <xf numFmtId="0" fontId="4" fillId="0" borderId="1">
      <alignment horizontal="center" vertical="center"/>
    </xf>
    <xf numFmtId="0" fontId="18" fillId="0" borderId="9">
      <alignment horizontal="center" vertical="center" wrapText="1"/>
    </xf>
    <xf numFmtId="4" fontId="3" fillId="0" borderId="9">
      <alignment horizontal="right" vertical="center"/>
    </xf>
    <xf numFmtId="0" fontId="4" fillId="0" borderId="8">
      <alignment horizontal="center" vertical="center"/>
    </xf>
    <xf numFmtId="0" fontId="18" fillId="0" borderId="0">
      <alignment wrapText="1"/>
    </xf>
    <xf numFmtId="0" fontId="3" fillId="0" borderId="0">
      <alignment horizontal="right" wrapText="1"/>
    </xf>
    <xf numFmtId="0" fontId="1" fillId="0" borderId="0"/>
    <xf numFmtId="0" fontId="49" fillId="0" borderId="0">
      <alignment vertical="top"/>
      <protection locked="0"/>
    </xf>
    <xf numFmtId="0" fontId="4" fillId="0" borderId="10">
      <alignment horizontal="center" vertical="center"/>
    </xf>
    <xf numFmtId="0" fontId="18" fillId="0" borderId="0">
      <alignment horizontal="center"/>
    </xf>
    <xf numFmtId="0" fontId="18" fillId="0" borderId="0"/>
    <xf numFmtId="0" fontId="4" fillId="0" borderId="0"/>
    <xf numFmtId="0" fontId="1" fillId="0" borderId="1"/>
    <xf numFmtId="0" fontId="4" fillId="0" borderId="10">
      <alignment horizontal="center" vertical="center"/>
    </xf>
    <xf numFmtId="0" fontId="4" fillId="0" borderId="8">
      <alignment horizontal="center" vertical="center"/>
      <protection locked="0"/>
    </xf>
    <xf numFmtId="0" fontId="4" fillId="0" borderId="8">
      <alignment horizontal="center" vertical="center" wrapText="1"/>
      <protection locked="0"/>
    </xf>
    <xf numFmtId="0" fontId="4" fillId="0" borderId="9">
      <alignment horizontal="center" vertical="center"/>
    </xf>
    <xf numFmtId="0" fontId="4" fillId="0" borderId="8">
      <alignment horizontal="center" vertical="center"/>
    </xf>
    <xf numFmtId="0" fontId="1" fillId="0" borderId="8">
      <alignment horizontal="center"/>
    </xf>
    <xf numFmtId="0" fontId="4" fillId="0" borderId="10">
      <alignment horizontal="center" vertical="center" wrapText="1"/>
      <protection locked="0"/>
    </xf>
    <xf numFmtId="0" fontId="49" fillId="0" borderId="0">
      <alignment vertical="top"/>
      <protection locked="0"/>
    </xf>
    <xf numFmtId="49" fontId="9" fillId="0" borderId="0">
      <protection locked="0"/>
    </xf>
    <xf numFmtId="0" fontId="1" fillId="0" borderId="1">
      <alignment horizontal="center"/>
    </xf>
    <xf numFmtId="49" fontId="4" fillId="0" borderId="4">
      <alignment horizontal="center" vertical="center" wrapText="1"/>
      <protection locked="0"/>
    </xf>
    <xf numFmtId="0" fontId="3" fillId="0" borderId="0">
      <alignment horizontal="right" vertical="center"/>
      <protection locked="0"/>
    </xf>
    <xf numFmtId="49" fontId="4" fillId="0" borderId="5">
      <alignment horizontal="center" vertical="center" wrapText="1"/>
      <protection locked="0"/>
    </xf>
    <xf numFmtId="0" fontId="3" fillId="0" borderId="0">
      <alignment horizontal="right"/>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4">
      <alignment horizontal="center" vertical="center" wrapText="1"/>
      <protection locked="0"/>
    </xf>
    <xf numFmtId="0" fontId="4" fillId="0" borderId="5">
      <alignment horizontal="center" vertical="center" wrapText="1"/>
      <protection locked="0"/>
    </xf>
    <xf numFmtId="0" fontId="4" fillId="0" borderId="5">
      <alignment horizontal="center" vertical="center"/>
    </xf>
    <xf numFmtId="0" fontId="4" fillId="0" borderId="6">
      <alignment horizontal="center" vertical="center" wrapText="1"/>
      <protection locked="0"/>
    </xf>
    <xf numFmtId="0" fontId="1" fillId="0" borderId="1">
      <alignment horizontal="center" vertical="center"/>
    </xf>
    <xf numFmtId="0" fontId="3" fillId="0" borderId="1">
      <alignment horizontal="left" vertical="top" wrapText="1"/>
      <protection locked="0"/>
    </xf>
    <xf numFmtId="0" fontId="1" fillId="0" borderId="1"/>
    <xf numFmtId="0" fontId="1" fillId="0" borderId="9">
      <alignment horizontal="center" vertical="center" wrapText="1"/>
      <protection locked="0"/>
    </xf>
    <xf numFmtId="0" fontId="4" fillId="0" borderId="0">
      <alignment horizontal="left" vertical="center"/>
    </xf>
    <xf numFmtId="0" fontId="4" fillId="0" borderId="4">
      <alignment horizontal="center" vertical="center" wrapText="1"/>
    </xf>
    <xf numFmtId="49" fontId="1" fillId="0" borderId="0"/>
    <xf numFmtId="0" fontId="4" fillId="0" borderId="6">
      <alignment horizontal="center" vertical="center"/>
    </xf>
    <xf numFmtId="0" fontId="4" fillId="0" borderId="5">
      <alignment horizontal="center" vertical="center" wrapText="1"/>
    </xf>
    <xf numFmtId="0" fontId="3" fillId="0" borderId="10">
      <alignment horizontal="left" vertical="center"/>
    </xf>
    <xf numFmtId="0" fontId="4" fillId="0" borderId="6">
      <alignment horizontal="center" vertical="center" wrapText="1"/>
    </xf>
    <xf numFmtId="0" fontId="2" fillId="0" borderId="0">
      <alignment horizontal="center" vertical="center" wrapText="1"/>
    </xf>
    <xf numFmtId="0" fontId="3" fillId="0" borderId="1">
      <alignment horizontal="left" vertical="center" wrapText="1"/>
      <protection locked="0"/>
    </xf>
    <xf numFmtId="0" fontId="3" fillId="0" borderId="8">
      <alignment horizontal="left" vertical="center"/>
    </xf>
    <xf numFmtId="0" fontId="4" fillId="0" borderId="0">
      <alignment wrapText="1"/>
    </xf>
    <xf numFmtId="0" fontId="3" fillId="0" borderId="1">
      <alignment horizontal="left" vertical="center" wrapText="1"/>
    </xf>
    <xf numFmtId="0" fontId="4" fillId="0" borderId="0"/>
    <xf numFmtId="0" fontId="4" fillId="0" borderId="12">
      <alignment horizontal="center" vertical="center" wrapText="1"/>
    </xf>
    <xf numFmtId="0" fontId="4" fillId="0" borderId="4">
      <alignment horizontal="center" vertical="center"/>
    </xf>
    <xf numFmtId="0" fontId="4" fillId="0" borderId="16">
      <alignment horizontal="center" vertical="center" wrapText="1"/>
      <protection locked="0"/>
    </xf>
    <xf numFmtId="0" fontId="4" fillId="0" borderId="13">
      <alignment horizontal="center" vertical="center" wrapText="1"/>
    </xf>
    <xf numFmtId="4" fontId="3" fillId="0" borderId="1">
      <alignment horizontal="right" vertical="center" wrapText="1"/>
      <protection locked="0"/>
    </xf>
    <xf numFmtId="0" fontId="4" fillId="0" borderId="1">
      <alignment horizontal="center" vertical="center" wrapText="1"/>
    </xf>
    <xf numFmtId="0" fontId="4" fillId="0" borderId="14">
      <alignment horizontal="center" vertical="center" wrapText="1"/>
    </xf>
    <xf numFmtId="4" fontId="3" fillId="0" borderId="1">
      <alignment horizontal="right" vertical="center" wrapText="1"/>
    </xf>
    <xf numFmtId="0" fontId="4" fillId="0" borderId="10">
      <alignment horizontal="center" vertical="center"/>
    </xf>
    <xf numFmtId="0" fontId="3" fillId="0" borderId="15">
      <alignment horizontal="left" vertical="center"/>
    </xf>
    <xf numFmtId="0" fontId="4" fillId="0" borderId="12">
      <alignment horizontal="center" vertical="center" wrapText="1"/>
      <protection locked="0"/>
    </xf>
    <xf numFmtId="0" fontId="4" fillId="0" borderId="31">
      <alignment horizontal="center" vertical="center"/>
    </xf>
    <xf numFmtId="0" fontId="4" fillId="0" borderId="14">
      <alignment horizontal="center" vertical="center"/>
    </xf>
    <xf numFmtId="0" fontId="4" fillId="0" borderId="14">
      <alignment horizontal="center" vertical="center" wrapText="1"/>
      <protection locked="0"/>
    </xf>
    <xf numFmtId="0" fontId="1" fillId="0" borderId="0">
      <protection locked="0"/>
    </xf>
    <xf numFmtId="0" fontId="4" fillId="0" borderId="8">
      <alignment horizontal="center" vertical="center"/>
    </xf>
    <xf numFmtId="0" fontId="3" fillId="0" borderId="0">
      <alignment horizontal="right" vertical="center"/>
    </xf>
    <xf numFmtId="0" fontId="3" fillId="0" borderId="14">
      <alignment horizontal="right" vertical="center"/>
      <protection locked="0"/>
    </xf>
    <xf numFmtId="0" fontId="2" fillId="0" borderId="0">
      <alignment horizontal="center" vertical="center"/>
      <protection locked="0"/>
    </xf>
    <xf numFmtId="4" fontId="3" fillId="0" borderId="1">
      <alignment horizontal="right" vertical="center"/>
      <protection locked="0"/>
    </xf>
    <xf numFmtId="0" fontId="3" fillId="0" borderId="0">
      <alignment horizontal="right"/>
    </xf>
    <xf numFmtId="4" fontId="3" fillId="0" borderId="1">
      <alignment horizontal="right" vertical="center"/>
    </xf>
    <xf numFmtId="0" fontId="49" fillId="0" borderId="0">
      <alignment vertical="top"/>
      <protection locked="0"/>
    </xf>
    <xf numFmtId="0" fontId="3" fillId="0" borderId="1">
      <alignment horizontal="right" vertical="center" wrapText="1"/>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4">
      <alignment horizontal="left" vertical="center" wrapText="1"/>
      <protection locked="0"/>
    </xf>
    <xf numFmtId="0" fontId="1" fillId="0" borderId="5">
      <alignment vertical="center"/>
    </xf>
    <xf numFmtId="0" fontId="1" fillId="0" borderId="6">
      <alignment vertical="center"/>
    </xf>
    <xf numFmtId="0" fontId="3" fillId="0" borderId="1">
      <alignment vertical="center" wrapText="1"/>
    </xf>
    <xf numFmtId="0" fontId="3" fillId="0" borderId="1">
      <alignment horizontal="left" vertical="center" wrapText="1"/>
      <protection locked="0"/>
    </xf>
    <xf numFmtId="0" fontId="3" fillId="0" borderId="1">
      <alignment horizontal="center" vertical="center" wrapText="1"/>
    </xf>
    <xf numFmtId="0" fontId="2" fillId="0" borderId="0">
      <alignment horizontal="center" vertical="center"/>
      <protection locked="0"/>
    </xf>
    <xf numFmtId="0" fontId="4" fillId="0" borderId="1">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9"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1">
      <alignment horizontal="left" vertical="center" wrapText="1"/>
      <protection locked="0"/>
    </xf>
    <xf numFmtId="0" fontId="2" fillId="0" borderId="0">
      <alignment horizontal="center" vertical="center"/>
    </xf>
    <xf numFmtId="0" fontId="4" fillId="0" borderId="1">
      <alignment horizontal="center" vertical="center"/>
      <protection locked="0"/>
    </xf>
    <xf numFmtId="0" fontId="3" fillId="0" borderId="1">
      <alignment vertical="center" wrapText="1"/>
    </xf>
    <xf numFmtId="0" fontId="4" fillId="0" borderId="1">
      <alignment horizontal="center" vertical="center" wrapText="1"/>
      <protection locked="0"/>
    </xf>
    <xf numFmtId="0" fontId="1" fillId="0" borderId="0">
      <alignment horizontal="right"/>
    </xf>
    <xf numFmtId="4" fontId="3" fillId="0" borderId="1">
      <alignment horizontal="right" vertical="center"/>
      <protection locked="0"/>
    </xf>
    <xf numFmtId="0" fontId="3" fillId="0" borderId="1">
      <alignment horizontal="center" vertical="center" wrapText="1"/>
    </xf>
    <xf numFmtId="0" fontId="10" fillId="0" borderId="0">
      <alignment horizontal="center" vertical="center"/>
    </xf>
    <xf numFmtId="4" fontId="3" fillId="0" borderId="1">
      <alignment horizontal="right" vertical="center"/>
    </xf>
    <xf numFmtId="0" fontId="2" fillId="0" borderId="0">
      <alignment horizontal="center" vertical="center"/>
      <protection locked="0"/>
    </xf>
    <xf numFmtId="4" fontId="3" fillId="0" borderId="1">
      <alignment horizontal="right" vertical="center" wrapText="1"/>
      <protection locked="0"/>
    </xf>
    <xf numFmtId="0" fontId="3" fillId="0" borderId="0">
      <alignment horizontal="right" vertical="center"/>
      <protection locked="0"/>
    </xf>
    <xf numFmtId="0" fontId="3" fillId="0" borderId="0">
      <alignment horizontal="right"/>
    </xf>
    <xf numFmtId="0" fontId="49" fillId="0" borderId="0">
      <alignment vertical="top"/>
      <protection locked="0"/>
    </xf>
    <xf numFmtId="0" fontId="4" fillId="0" borderId="8">
      <alignment horizontal="center" vertical="center"/>
    </xf>
    <xf numFmtId="0" fontId="9" fillId="0" borderId="0">
      <alignment horizontal="right"/>
      <protection locked="0"/>
    </xf>
    <xf numFmtId="0" fontId="10" fillId="0" borderId="0">
      <alignment horizontal="center" vertical="center" wrapText="1"/>
      <protection locked="0"/>
    </xf>
    <xf numFmtId="0" fontId="3" fillId="0" borderId="0">
      <alignment horizontal="left" vertical="center"/>
      <protection locked="0"/>
    </xf>
    <xf numFmtId="0" fontId="4" fillId="0" borderId="4">
      <alignment horizontal="center" vertical="center"/>
      <protection locked="0"/>
    </xf>
    <xf numFmtId="0" fontId="4" fillId="0" borderId="5">
      <alignment horizontal="center" vertical="center"/>
      <protection locked="0"/>
    </xf>
    <xf numFmtId="0" fontId="4" fillId="0" borderId="1">
      <alignment horizontal="center" vertical="center"/>
      <protection locked="0"/>
    </xf>
    <xf numFmtId="0" fontId="3" fillId="0" borderId="1">
      <alignment horizontal="left" vertical="center" wrapText="1"/>
      <protection locked="0"/>
    </xf>
    <xf numFmtId="0" fontId="1" fillId="0" borderId="1"/>
    <xf numFmtId="0" fontId="1" fillId="0" borderId="10">
      <alignment horizontal="center" vertical="center"/>
      <protection locked="0"/>
    </xf>
    <xf numFmtId="178" fontId="3" fillId="0" borderId="1">
      <alignment horizontal="right" vertical="center" wrapText="1"/>
    </xf>
    <xf numFmtId="49" fontId="4" fillId="0" borderId="4">
      <alignment horizontal="center" vertical="center" wrapText="1"/>
      <protection locked="0"/>
    </xf>
    <xf numFmtId="0" fontId="3" fillId="0" borderId="0">
      <alignment horizontal="right"/>
    </xf>
    <xf numFmtId="49" fontId="4" fillId="0" borderId="5">
      <alignment horizontal="center" vertical="center" wrapText="1"/>
      <protection locked="0"/>
    </xf>
    <xf numFmtId="0" fontId="4" fillId="0" borderId="8">
      <alignment horizontal="center" vertical="center"/>
    </xf>
    <xf numFmtId="49" fontId="4" fillId="0" borderId="1">
      <alignment horizontal="center" vertical="center"/>
      <protection locked="0"/>
    </xf>
    <xf numFmtId="0" fontId="10" fillId="0" borderId="0">
      <alignment horizontal="center" vertical="center"/>
      <protection locked="0"/>
    </xf>
    <xf numFmtId="0" fontId="4" fillId="0" borderId="4">
      <alignment horizontal="center" vertical="center"/>
    </xf>
    <xf numFmtId="49" fontId="4" fillId="0" borderId="1">
      <alignment horizontal="center" vertical="center"/>
      <protection locked="0"/>
    </xf>
    <xf numFmtId="49" fontId="1" fillId="0" borderId="0"/>
    <xf numFmtId="0" fontId="10" fillId="0" borderId="0">
      <alignment horizontal="center" vertical="center"/>
      <protection locked="0"/>
    </xf>
    <xf numFmtId="0" fontId="4" fillId="0" borderId="4">
      <alignment horizontal="center" vertical="center"/>
    </xf>
    <xf numFmtId="0" fontId="1" fillId="0" borderId="8">
      <alignment horizontal="center" vertical="center"/>
      <protection locked="0"/>
    </xf>
    <xf numFmtId="0" fontId="4" fillId="0" borderId="1">
      <alignment horizontal="center" vertical="center"/>
    </xf>
    <xf numFmtId="0" fontId="1" fillId="0" borderId="0">
      <alignment horizontal="right"/>
    </xf>
    <xf numFmtId="178" fontId="3" fillId="0" borderId="1">
      <alignment horizontal="right" vertical="center"/>
      <protection locked="0"/>
    </xf>
    <xf numFmtId="0" fontId="10" fillId="0" borderId="0">
      <alignment horizontal="center" vertical="center"/>
    </xf>
    <xf numFmtId="178" fontId="3" fillId="0" borderId="1">
      <alignment horizontal="right" vertical="center"/>
    </xf>
    <xf numFmtId="0" fontId="2" fillId="0" borderId="0">
      <alignment horizontal="center" vertical="center"/>
    </xf>
    <xf numFmtId="0" fontId="4" fillId="0" borderId="0"/>
    <xf numFmtId="0" fontId="4" fillId="0" borderId="12">
      <alignment horizontal="center" vertical="center" wrapText="1"/>
    </xf>
    <xf numFmtId="0" fontId="4" fillId="0" borderId="13">
      <alignment horizontal="center" vertical="center" wrapText="1"/>
    </xf>
    <xf numFmtId="0" fontId="4" fillId="0" borderId="14">
      <alignment horizontal="center" vertical="center" wrapText="1"/>
    </xf>
    <xf numFmtId="0" fontId="4" fillId="0" borderId="14">
      <alignment horizontal="center" vertical="center"/>
    </xf>
    <xf numFmtId="0" fontId="4" fillId="0" borderId="10">
      <alignment horizontal="center" vertical="center" wrapText="1"/>
    </xf>
    <xf numFmtId="0" fontId="3" fillId="0" borderId="15">
      <alignment horizontal="left" vertical="center"/>
    </xf>
    <xf numFmtId="0" fontId="3" fillId="0" borderId="0">
      <alignment vertical="top"/>
      <protection locked="0"/>
    </xf>
    <xf numFmtId="0" fontId="3" fillId="0" borderId="14">
      <alignment horizontal="right" vertical="center"/>
    </xf>
    <xf numFmtId="0" fontId="2" fillId="0" borderId="0">
      <alignment horizontal="center" vertical="center"/>
      <protection locked="0"/>
    </xf>
    <xf numFmtId="0" fontId="3" fillId="0" borderId="14">
      <alignment horizontal="right" vertical="center"/>
      <protection locked="0"/>
    </xf>
    <xf numFmtId="0" fontId="4" fillId="0" borderId="10">
      <alignment horizontal="center" vertical="center" wrapText="1"/>
      <protection locked="0"/>
    </xf>
    <xf numFmtId="0" fontId="4" fillId="0" borderId="13">
      <alignment horizontal="center" vertical="center" wrapText="1"/>
      <protection locked="0"/>
    </xf>
    <xf numFmtId="0" fontId="4" fillId="0" borderId="10">
      <alignment horizontal="center" vertical="center"/>
      <protection locked="0"/>
    </xf>
    <xf numFmtId="0" fontId="4" fillId="0" borderId="14">
      <alignment horizontal="center" vertical="center" wrapText="1"/>
      <protection locked="0"/>
    </xf>
    <xf numFmtId="0" fontId="4" fillId="0" borderId="15">
      <alignment horizontal="center" vertical="center"/>
      <protection locked="0"/>
    </xf>
    <xf numFmtId="0" fontId="4" fillId="0" borderId="15">
      <alignment horizontal="center" vertical="center" wrapText="1"/>
    </xf>
    <xf numFmtId="0" fontId="4" fillId="0" borderId="1">
      <alignment horizontal="center" vertical="center" wrapText="1"/>
      <protection locked="0"/>
    </xf>
    <xf numFmtId="0" fontId="3" fillId="0" borderId="0">
      <alignment horizontal="right" vertical="center"/>
      <protection locked="0"/>
    </xf>
    <xf numFmtId="0" fontId="3" fillId="0" borderId="1">
      <alignment horizontal="right" vertical="center"/>
      <protection locked="0"/>
    </xf>
    <xf numFmtId="0" fontId="3" fillId="0" borderId="0">
      <alignment horizontal="right"/>
      <protection locked="0"/>
    </xf>
    <xf numFmtId="0" fontId="4" fillId="0" borderId="15">
      <alignment horizontal="center" vertical="center" wrapText="1"/>
      <protection locked="0"/>
    </xf>
    <xf numFmtId="0" fontId="3" fillId="0" borderId="0">
      <alignment horizontal="right" vertical="center"/>
    </xf>
    <xf numFmtId="0" fontId="3" fillId="0" borderId="0">
      <alignment horizontal="right"/>
    </xf>
    <xf numFmtId="0" fontId="4" fillId="0" borderId="8">
      <alignment horizontal="center" vertical="center" wrapText="1"/>
    </xf>
    <xf numFmtId="0" fontId="3" fillId="0" borderId="9">
      <alignment horizontal="center" vertical="center" wrapText="1"/>
      <protection locked="0"/>
    </xf>
    <xf numFmtId="0" fontId="49" fillId="0" borderId="0">
      <alignment vertical="top"/>
      <protection locked="0"/>
    </xf>
    <xf numFmtId="0" fontId="1" fillId="0" borderId="0">
      <alignment wrapText="1"/>
    </xf>
    <xf numFmtId="0" fontId="6" fillId="0" borderId="0">
      <alignment horizontal="center" vertical="center" wrapText="1"/>
    </xf>
    <xf numFmtId="0" fontId="3" fillId="0" borderId="0">
      <alignment horizontal="left" vertical="center" wrapText="1"/>
    </xf>
    <xf numFmtId="0" fontId="4" fillId="0" borderId="4">
      <alignment horizontal="center" vertical="center" wrapText="1"/>
    </xf>
    <xf numFmtId="0" fontId="4" fillId="0" borderId="6">
      <alignment horizontal="center" vertical="center" wrapText="1"/>
    </xf>
    <xf numFmtId="0" fontId="3" fillId="0" borderId="6">
      <alignment horizontal="left" vertical="center" wrapText="1"/>
    </xf>
    <xf numFmtId="0" fontId="3" fillId="0" borderId="16">
      <alignment horizontal="center" vertical="center"/>
    </xf>
    <xf numFmtId="0" fontId="2" fillId="0" borderId="0">
      <alignment horizontal="center" vertical="center" wrapText="1"/>
      <protection locked="0"/>
    </xf>
    <xf numFmtId="0" fontId="3" fillId="0" borderId="14">
      <alignment horizontal="left" vertical="center" wrapText="1"/>
      <protection locked="0"/>
    </xf>
    <xf numFmtId="0" fontId="4" fillId="0" borderId="10">
      <alignment horizontal="center" vertical="center" wrapText="1"/>
      <protection locked="0"/>
    </xf>
    <xf numFmtId="0" fontId="3" fillId="0" borderId="0">
      <alignment vertical="top"/>
      <protection locked="0"/>
    </xf>
    <xf numFmtId="0" fontId="1" fillId="0" borderId="0">
      <alignment vertical="center"/>
    </xf>
    <xf numFmtId="0" fontId="4" fillId="0" borderId="15">
      <alignment horizontal="center" vertical="center" wrapText="1"/>
    </xf>
    <xf numFmtId="0" fontId="4" fillId="0" borderId="10">
      <alignment horizontal="center" vertical="center" wrapText="1"/>
    </xf>
    <xf numFmtId="0" fontId="6" fillId="0" borderId="0">
      <alignment horizontal="center" vertical="center"/>
    </xf>
    <xf numFmtId="0" fontId="3" fillId="0" borderId="0">
      <alignment horizontal="right" vertical="center"/>
      <protection locked="0"/>
    </xf>
    <xf numFmtId="0" fontId="3" fillId="0" borderId="14">
      <alignment horizontal="right" vertical="center"/>
    </xf>
    <xf numFmtId="0" fontId="3" fillId="0" borderId="0">
      <alignment horizontal="left" vertical="center"/>
      <protection locked="0"/>
    </xf>
    <xf numFmtId="0" fontId="3" fillId="0" borderId="0">
      <alignment horizontal="right"/>
      <protection locked="0"/>
    </xf>
    <xf numFmtId="0" fontId="3" fillId="0" borderId="0">
      <alignment vertical="top" wrapText="1"/>
      <protection locked="0"/>
    </xf>
    <xf numFmtId="0" fontId="4" fillId="0" borderId="1">
      <alignment horizontal="center" vertical="center" wrapText="1"/>
    </xf>
    <xf numFmtId="0" fontId="3" fillId="0" borderId="0">
      <alignment horizontal="right" wrapText="1"/>
      <protection locked="0"/>
    </xf>
    <xf numFmtId="0" fontId="4" fillId="0" borderId="10">
      <alignment horizontal="center" vertical="center"/>
      <protection locked="0"/>
    </xf>
    <xf numFmtId="0" fontId="3" fillId="0" borderId="1">
      <alignment horizontal="left" vertical="center" wrapText="1"/>
    </xf>
    <xf numFmtId="0" fontId="4" fillId="0" borderId="15">
      <alignment horizontal="center" vertical="center" wrapText="1"/>
      <protection locked="0"/>
    </xf>
    <xf numFmtId="0" fontId="4" fillId="0" borderId="15">
      <alignment horizontal="center" vertical="center"/>
      <protection locked="0"/>
    </xf>
    <xf numFmtId="0" fontId="3" fillId="0" borderId="4">
      <alignment horizontal="left" vertical="center" wrapText="1"/>
      <protection locked="0"/>
    </xf>
    <xf numFmtId="0" fontId="3" fillId="0" borderId="0">
      <alignment horizontal="right" vertical="center" wrapText="1"/>
    </xf>
    <xf numFmtId="0" fontId="4" fillId="0" borderId="1">
      <alignment horizontal="center" vertical="center" wrapText="1"/>
      <protection locked="0"/>
    </xf>
    <xf numFmtId="0" fontId="1" fillId="0" borderId="5">
      <alignment vertical="center"/>
    </xf>
    <xf numFmtId="0" fontId="3" fillId="0" borderId="0">
      <alignment horizontal="right" wrapText="1"/>
    </xf>
    <xf numFmtId="0" fontId="3" fillId="0" borderId="1">
      <alignment horizontal="right" vertical="center"/>
      <protection locked="0"/>
    </xf>
    <xf numFmtId="0" fontId="1" fillId="0" borderId="6">
      <alignment vertical="center"/>
    </xf>
    <xf numFmtId="0" fontId="4" fillId="0" borderId="8">
      <alignment horizontal="center" vertical="center" wrapText="1"/>
    </xf>
    <xf numFmtId="0" fontId="3" fillId="0" borderId="0">
      <alignment horizontal="right" vertical="center" wrapText="1"/>
      <protection locked="0"/>
    </xf>
    <xf numFmtId="0" fontId="2" fillId="0" borderId="0">
      <alignment horizontal="center" vertical="center"/>
    </xf>
    <xf numFmtId="0" fontId="49" fillId="0" borderId="0">
      <alignment vertical="top"/>
      <protection locked="0"/>
    </xf>
    <xf numFmtId="0" fontId="1" fillId="0" borderId="0"/>
    <xf numFmtId="0" fontId="8" fillId="0" borderId="0">
      <alignment horizontal="center" vertical="center" wrapText="1"/>
    </xf>
    <xf numFmtId="0" fontId="4" fillId="0" borderId="0">
      <alignment horizontal="left" vertical="center" wrapText="1"/>
    </xf>
    <xf numFmtId="0" fontId="4" fillId="0" borderId="4">
      <alignment horizontal="center" vertical="center"/>
    </xf>
    <xf numFmtId="0" fontId="4" fillId="0" borderId="6">
      <alignment horizontal="center" vertical="center"/>
    </xf>
    <xf numFmtId="0" fontId="4" fillId="0" borderId="1">
      <alignment horizontal="center" vertical="center"/>
    </xf>
    <xf numFmtId="0" fontId="4" fillId="0" borderId="1">
      <alignment vertical="center" wrapText="1"/>
    </xf>
    <xf numFmtId="0" fontId="8" fillId="0" borderId="0">
      <alignment horizontal="center" vertical="center"/>
    </xf>
    <xf numFmtId="0" fontId="4" fillId="0" borderId="0">
      <alignment wrapText="1"/>
    </xf>
    <xf numFmtId="0" fontId="4" fillId="0" borderId="5">
      <alignment horizontal="center" vertical="center"/>
    </xf>
    <xf numFmtId="4" fontId="4" fillId="0" borderId="1">
      <alignment vertical="center"/>
    </xf>
    <xf numFmtId="4" fontId="4" fillId="0" borderId="1">
      <alignment vertical="center"/>
      <protection locked="0"/>
    </xf>
    <xf numFmtId="0" fontId="4" fillId="0" borderId="10">
      <alignment horizontal="center" vertical="center"/>
    </xf>
    <xf numFmtId="4" fontId="4" fillId="0" borderId="9">
      <alignment vertical="center"/>
      <protection locked="0"/>
    </xf>
    <xf numFmtId="0" fontId="4" fillId="0" borderId="4">
      <alignment horizontal="center" vertical="center" wrapText="1"/>
    </xf>
    <xf numFmtId="0" fontId="4" fillId="0" borderId="1">
      <alignment horizontal="center" vertical="center"/>
      <protection locked="0"/>
    </xf>
    <xf numFmtId="0" fontId="1" fillId="0" borderId="0">
      <alignment horizontal="right" vertical="center"/>
    </xf>
    <xf numFmtId="0" fontId="7" fillId="0" borderId="0">
      <alignment vertical="top"/>
    </xf>
    <xf numFmtId="0" fontId="4" fillId="0" borderId="0">
      <alignment horizontal="right" wrapText="1"/>
    </xf>
    <xf numFmtId="0" fontId="4" fillId="0" borderId="0">
      <protection locked="0"/>
    </xf>
    <xf numFmtId="0" fontId="4" fillId="0" borderId="31">
      <alignment horizontal="center" vertical="center" wrapText="1"/>
    </xf>
    <xf numFmtId="0" fontId="7" fillId="0" borderId="0"/>
    <xf numFmtId="4" fontId="4" fillId="0" borderId="9">
      <alignment vertical="center"/>
    </xf>
    <xf numFmtId="0" fontId="1" fillId="0" borderId="1">
      <alignment horizontal="center"/>
    </xf>
    <xf numFmtId="0" fontId="4" fillId="0" borderId="9">
      <alignment horizontal="center" vertical="center"/>
      <protection locked="0"/>
    </xf>
    <xf numFmtId="0" fontId="49" fillId="0" borderId="0">
      <alignment vertical="top"/>
      <protection locked="0"/>
    </xf>
    <xf numFmtId="0" fontId="4" fillId="0" borderId="0"/>
    <xf numFmtId="0" fontId="4" fillId="0" borderId="0">
      <alignment horizontal="right" vertical="center"/>
      <protection locked="0"/>
    </xf>
    <xf numFmtId="0" fontId="3" fillId="0" borderId="0">
      <alignment horizontal="right" vertical="center"/>
      <protection locked="0"/>
    </xf>
    <xf numFmtId="0" fontId="4" fillId="0" borderId="0">
      <alignment vertical="top"/>
      <protection locked="0"/>
    </xf>
    <xf numFmtId="0" fontId="4" fillId="0" borderId="1">
      <alignment horizontal="center" vertical="center"/>
      <protection locked="0"/>
    </xf>
    <xf numFmtId="0" fontId="3" fillId="0" borderId="1">
      <alignment vertical="center" wrapText="1"/>
    </xf>
    <xf numFmtId="0" fontId="3" fillId="0" borderId="1">
      <alignment horizontal="left" vertical="center" wrapText="1"/>
      <protection locked="0"/>
    </xf>
    <xf numFmtId="0" fontId="4" fillId="0" borderId="1">
      <alignment horizontal="center" vertical="center" wrapText="1"/>
      <protection locked="0"/>
    </xf>
    <xf numFmtId="0" fontId="3" fillId="0" borderId="1">
      <alignment horizontal="center" vertical="center" wrapText="1"/>
    </xf>
    <xf numFmtId="0" fontId="3" fillId="0" borderId="0">
      <alignment vertical="top"/>
      <protection locked="0"/>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9" fillId="0" borderId="0">
      <alignment vertical="top"/>
      <protection locked="0"/>
    </xf>
    <xf numFmtId="0" fontId="1" fillId="0" borderId="0">
      <alignment vertical="center"/>
    </xf>
    <xf numFmtId="0" fontId="6" fillId="0" borderId="0">
      <alignment horizontal="center" vertical="center" wrapText="1"/>
    </xf>
    <xf numFmtId="0" fontId="3" fillId="0" borderId="0">
      <alignment horizontal="left" vertical="center"/>
    </xf>
    <xf numFmtId="0" fontId="4" fillId="0" borderId="4">
      <alignment horizontal="center" vertical="center" wrapText="1"/>
    </xf>
    <xf numFmtId="0" fontId="4" fillId="0" borderId="6">
      <alignment horizontal="center" vertical="center" wrapText="1"/>
    </xf>
    <xf numFmtId="0" fontId="4" fillId="0" borderId="1">
      <alignment horizontal="center" vertical="center" wrapText="1"/>
    </xf>
    <xf numFmtId="0" fontId="3" fillId="0" borderId="1">
      <alignment vertical="center" wrapText="1"/>
    </xf>
    <xf numFmtId="0" fontId="3" fillId="0" borderId="1">
      <alignment horizontal="center" vertical="center" wrapText="1"/>
      <protection locked="0"/>
    </xf>
    <xf numFmtId="0" fontId="2" fillId="0" borderId="0">
      <alignment horizontal="center" vertical="center"/>
    </xf>
    <xf numFmtId="0" fontId="4" fillId="0" borderId="0">
      <alignment horizontal="left" vertical="center"/>
    </xf>
    <xf numFmtId="0" fontId="3" fillId="0" borderId="8">
      <alignment vertical="center" wrapText="1"/>
      <protection locked="0"/>
    </xf>
    <xf numFmtId="0" fontId="4" fillId="0" borderId="9">
      <alignment horizontal="center" vertical="center" wrapText="1"/>
    </xf>
    <xf numFmtId="0" fontId="3" fillId="0" borderId="1">
      <alignment horizontal="right" vertical="center" wrapText="1"/>
    </xf>
    <xf numFmtId="0" fontId="3" fillId="0" borderId="1">
      <alignment horizontal="right" vertical="center" wrapText="1"/>
      <protection locked="0"/>
    </xf>
    <xf numFmtId="0" fontId="49" fillId="0" borderId="0">
      <alignment vertical="top"/>
      <protection locked="0"/>
    </xf>
    <xf numFmtId="0" fontId="4" fillId="0" borderId="10">
      <alignment horizontal="center" vertical="center" wrapText="1"/>
    </xf>
    <xf numFmtId="0" fontId="3" fillId="0" borderId="1">
      <alignment horizontal="right" vertical="center"/>
    </xf>
    <xf numFmtId="0" fontId="3" fillId="0" borderId="1">
      <alignment horizontal="right" vertical="center"/>
      <protection locked="0"/>
    </xf>
    <xf numFmtId="0" fontId="3" fillId="0" borderId="0">
      <alignment horizontal="right" vertical="center"/>
    </xf>
    <xf numFmtId="0" fontId="4" fillId="0" borderId="8">
      <alignment horizontal="center" vertical="center" wrapText="1"/>
    </xf>
    <xf numFmtId="0" fontId="1" fillId="0" borderId="0"/>
    <xf numFmtId="0" fontId="2" fillId="0" borderId="0">
      <alignment horizontal="center" vertical="center"/>
    </xf>
    <xf numFmtId="0" fontId="3" fillId="0" borderId="0">
      <alignment horizontal="left" vertical="center"/>
      <protection locked="0"/>
    </xf>
    <xf numFmtId="0" fontId="4" fillId="0" borderId="5">
      <alignment horizontal="center" vertical="center" wrapText="1"/>
      <protection locked="0"/>
    </xf>
    <xf numFmtId="0" fontId="4" fillId="0" borderId="6">
      <alignment horizontal="center" vertical="center" wrapText="1"/>
      <protection locked="0"/>
    </xf>
    <xf numFmtId="0" fontId="1" fillId="0" borderId="1">
      <alignment horizontal="center" vertical="center"/>
    </xf>
    <xf numFmtId="0" fontId="3" fillId="0" borderId="1">
      <alignment horizontal="left" vertical="center" wrapText="1"/>
    </xf>
    <xf numFmtId="0" fontId="3" fillId="0" borderId="1">
      <alignment horizontal="left" vertical="center" wrapText="1"/>
      <protection locked="0"/>
    </xf>
    <xf numFmtId="0" fontId="4" fillId="0" borderId="0">
      <alignment horizontal="left" vertical="center"/>
    </xf>
    <xf numFmtId="0" fontId="3" fillId="0" borderId="10">
      <alignment horizontal="left" vertical="center"/>
    </xf>
    <xf numFmtId="49" fontId="1" fillId="0" borderId="0"/>
    <xf numFmtId="0" fontId="4" fillId="0" borderId="4">
      <alignment horizontal="center" vertical="center" wrapText="1"/>
    </xf>
    <xf numFmtId="0" fontId="4" fillId="0" borderId="5">
      <alignment horizontal="center" vertical="center"/>
    </xf>
    <xf numFmtId="0" fontId="4" fillId="0" borderId="5">
      <alignment horizontal="center" vertical="center" wrapText="1"/>
    </xf>
    <xf numFmtId="0" fontId="4" fillId="0" borderId="6">
      <alignment horizontal="center" vertical="center"/>
    </xf>
    <xf numFmtId="0" fontId="4" fillId="0" borderId="6">
      <alignment horizontal="center" vertical="center" wrapText="1"/>
    </xf>
    <xf numFmtId="0" fontId="3" fillId="0" borderId="1">
      <alignment horizontal="right" vertical="center" wrapText="1"/>
    </xf>
    <xf numFmtId="0" fontId="3" fillId="0" borderId="8">
      <alignment horizontal="left" vertical="center"/>
    </xf>
    <xf numFmtId="0" fontId="1" fillId="0" borderId="0"/>
    <xf numFmtId="0" fontId="2" fillId="0" borderId="0">
      <alignment horizontal="center" vertical="center"/>
    </xf>
    <xf numFmtId="0" fontId="3" fillId="0" borderId="0">
      <alignment horizontal="left" vertical="center"/>
      <protection locked="0"/>
    </xf>
    <xf numFmtId="0" fontId="4" fillId="0" borderId="4">
      <alignment horizontal="center" vertical="center" wrapText="1"/>
      <protection locked="0"/>
    </xf>
    <xf numFmtId="0" fontId="4" fillId="0" borderId="5">
      <alignment horizontal="center" vertical="center" wrapText="1"/>
      <protection locked="0"/>
    </xf>
    <xf numFmtId="0" fontId="4" fillId="0" borderId="6">
      <alignment horizontal="center" vertical="center" wrapText="1"/>
      <protection locked="0"/>
    </xf>
    <xf numFmtId="0" fontId="1" fillId="0" borderId="1">
      <alignment horizontal="center" vertical="center"/>
    </xf>
    <xf numFmtId="0" fontId="3" fillId="0" borderId="1">
      <alignment horizontal="left" vertical="center" wrapText="1"/>
      <protection locked="0"/>
    </xf>
    <xf numFmtId="0" fontId="1" fillId="0" borderId="1"/>
    <xf numFmtId="0" fontId="4" fillId="0" borderId="0">
      <alignment horizontal="left" vertical="center"/>
    </xf>
    <xf numFmtId="0" fontId="3" fillId="0" borderId="1">
      <alignment horizontal="left" vertical="center"/>
      <protection locked="0"/>
    </xf>
    <xf numFmtId="0" fontId="3" fillId="0" borderId="10">
      <alignment horizontal="left" vertical="center" wrapText="1"/>
      <protection locked="0"/>
    </xf>
    <xf numFmtId="49" fontId="1" fillId="0" borderId="0"/>
    <xf numFmtId="0" fontId="4" fillId="0" borderId="9">
      <alignment horizontal="center" vertical="center"/>
    </xf>
    <xf numFmtId="0" fontId="4" fillId="0" borderId="4">
      <alignment horizontal="center" vertical="center" wrapText="1"/>
    </xf>
    <xf numFmtId="0" fontId="4" fillId="0" borderId="4">
      <alignment horizontal="center" vertical="center"/>
    </xf>
    <xf numFmtId="0" fontId="4" fillId="0" borderId="5">
      <alignment horizontal="center" vertical="center" wrapText="1"/>
    </xf>
    <xf numFmtId="0" fontId="4" fillId="0" borderId="6">
      <alignment horizontal="center" vertical="center"/>
    </xf>
    <xf numFmtId="0" fontId="4" fillId="0" borderId="6">
      <alignment horizontal="center" vertical="center" wrapText="1"/>
    </xf>
    <xf numFmtId="4" fontId="3" fillId="0" borderId="1">
      <alignment horizontal="right" vertical="center" wrapText="1"/>
      <protection locked="0"/>
    </xf>
    <xf numFmtId="0" fontId="3" fillId="0" borderId="8">
      <alignment horizontal="left" vertical="center" wrapText="1"/>
      <protection locked="0"/>
    </xf>
    <xf numFmtId="0" fontId="4" fillId="0" borderId="10">
      <alignment horizontal="center" vertical="center"/>
    </xf>
    <xf numFmtId="0" fontId="4" fillId="0" borderId="0"/>
    <xf numFmtId="0" fontId="1" fillId="0" borderId="0">
      <alignment horizontal="right" vertical="center"/>
      <protection locked="0"/>
    </xf>
    <xf numFmtId="0" fontId="1" fillId="0" borderId="0">
      <alignment horizontal="right"/>
      <protection locked="0"/>
    </xf>
    <xf numFmtId="0" fontId="4" fillId="0" borderId="8">
      <alignment horizontal="center" vertical="center"/>
    </xf>
    <xf numFmtId="0" fontId="1" fillId="0" borderId="1">
      <alignment horizontal="center" vertical="center"/>
      <protection locked="0"/>
    </xf>
    <xf numFmtId="0" fontId="49" fillId="0" borderId="0">
      <alignment vertical="top"/>
      <protection locked="0"/>
    </xf>
    <xf numFmtId="0" fontId="47" fillId="0" borderId="0">
      <alignment vertical="top"/>
      <protection locked="0"/>
    </xf>
  </cellStyleXfs>
  <cellXfs count="302">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643" applyFont="1" applyBorder="1">
      <alignment horizontal="center" vertical="center"/>
    </xf>
    <xf numFmtId="0" fontId="1" fillId="0" borderId="1" xfId="663" applyFont="1" applyBorder="1">
      <alignment horizontal="center" vertical="center"/>
      <protection locked="0"/>
    </xf>
    <xf numFmtId="49" fontId="5" fillId="0" borderId="1" xfId="145" applyNumberFormat="1" applyFont="1" applyBorder="1">
      <alignment horizontal="left" vertical="center" wrapText="1"/>
    </xf>
    <xf numFmtId="0" fontId="0" fillId="0" borderId="1" xfId="0" applyFont="1" applyBorder="1"/>
    <xf numFmtId="179" fontId="5" fillId="0" borderId="1" xfId="0" applyNumberFormat="1" applyFont="1" applyBorder="1" applyAlignment="1">
      <alignment horizontal="right" vertical="center"/>
    </xf>
    <xf numFmtId="0" fontId="0" fillId="0" borderId="2" xfId="0" applyFont="1" applyBorder="1"/>
    <xf numFmtId="0" fontId="0" fillId="0" borderId="3" xfId="0" applyFont="1" applyBorder="1"/>
    <xf numFmtId="0" fontId="3" fillId="0" borderId="1" xfId="520" applyFont="1" applyBorder="1">
      <alignment horizontal="center" vertical="center" wrapText="1"/>
      <protection locked="0"/>
    </xf>
    <xf numFmtId="0" fontId="3" fillId="0" borderId="1" xfId="648" applyFont="1" applyBorder="1">
      <alignment horizontal="left" vertical="center" wrapText="1"/>
      <protection locked="0"/>
    </xf>
    <xf numFmtId="0" fontId="3" fillId="0" borderId="1" xfId="657" applyFont="1" applyBorder="1">
      <alignment horizontal="left" vertical="center" wrapText="1"/>
      <protection locked="0"/>
    </xf>
    <xf numFmtId="49" fontId="1" fillId="0" borderId="0" xfId="649" applyNumberFormat="1" applyFont="1" applyBorder="1"/>
    <xf numFmtId="0" fontId="2" fillId="0" borderId="0" xfId="638" applyFont="1" applyBorder="1">
      <alignment horizontal="center" vertical="center"/>
    </xf>
    <xf numFmtId="0" fontId="4" fillId="0" borderId="0" xfId="646" applyFont="1" applyBorder="1">
      <alignment horizontal="left" vertical="center"/>
    </xf>
    <xf numFmtId="0" fontId="4" fillId="0" borderId="0" xfId="659" applyFont="1" applyBorder="1"/>
    <xf numFmtId="0" fontId="4" fillId="0" borderId="4" xfId="640" applyFont="1" applyBorder="1">
      <alignment horizontal="center" vertical="center" wrapText="1"/>
      <protection locked="0"/>
    </xf>
    <xf numFmtId="0" fontId="4" fillId="0" borderId="4" xfId="651" applyFont="1" applyBorder="1">
      <alignment horizontal="center" vertical="center" wrapText="1"/>
    </xf>
    <xf numFmtId="0" fontId="4" fillId="0" borderId="4" xfId="652" applyFont="1" applyBorder="1">
      <alignment horizontal="center" vertical="center"/>
    </xf>
    <xf numFmtId="0" fontId="4" fillId="0" borderId="5" xfId="641" applyFont="1" applyBorder="1">
      <alignment horizontal="center" vertical="center" wrapText="1"/>
      <protection locked="0"/>
    </xf>
    <xf numFmtId="0" fontId="4" fillId="0" borderId="5" xfId="653" applyFont="1" applyBorder="1">
      <alignment horizontal="center" vertical="center" wrapText="1"/>
    </xf>
    <xf numFmtId="0" fontId="4" fillId="0" borderId="5" xfId="631" applyFont="1" applyBorder="1">
      <alignment horizontal="center" vertical="center"/>
    </xf>
    <xf numFmtId="0" fontId="4" fillId="0" borderId="6" xfId="642" applyFont="1" applyBorder="1">
      <alignment horizontal="center" vertical="center" wrapText="1"/>
      <protection locked="0"/>
    </xf>
    <xf numFmtId="0" fontId="4" fillId="0" borderId="6" xfId="655" applyFont="1" applyBorder="1">
      <alignment horizontal="center" vertical="center" wrapText="1"/>
    </xf>
    <xf numFmtId="0" fontId="4" fillId="0" borderId="6" xfId="654" applyFont="1" applyBorder="1">
      <alignment horizontal="center" vertical="center"/>
    </xf>
    <xf numFmtId="0" fontId="3" fillId="0" borderId="4" xfId="625" applyFont="1" applyBorder="1">
      <alignment horizontal="left" vertical="center" wrapText="1"/>
    </xf>
    <xf numFmtId="49" fontId="5" fillId="0" borderId="4" xfId="145" applyNumberFormat="1" applyFont="1" applyBorder="1">
      <alignment horizontal="left" vertical="center" wrapText="1"/>
    </xf>
    <xf numFmtId="49" fontId="5" fillId="0" borderId="7" xfId="145" applyNumberFormat="1" applyFont="1" applyBorder="1">
      <alignment horizontal="left" vertical="center" wrapText="1"/>
    </xf>
    <xf numFmtId="179" fontId="5" fillId="0" borderId="8" xfId="0" applyNumberFormat="1" applyFont="1" applyBorder="1" applyAlignment="1">
      <alignment horizontal="right" vertical="center"/>
    </xf>
    <xf numFmtId="0" fontId="1" fillId="0" borderId="7" xfId="64" applyFont="1" applyBorder="1">
      <alignment horizontal="center" vertical="center" wrapText="1"/>
      <protection locked="0"/>
    </xf>
    <xf numFmtId="0" fontId="3" fillId="0" borderId="7" xfId="628" applyFont="1" applyBorder="1">
      <alignment horizontal="left" vertical="center"/>
    </xf>
    <xf numFmtId="0" fontId="3" fillId="0" borderId="7" xfId="636" applyFont="1" applyBorder="1">
      <alignment horizontal="left" vertical="center"/>
    </xf>
    <xf numFmtId="0" fontId="0" fillId="0" borderId="0" xfId="0" applyFont="1" applyBorder="1" applyAlignment="1">
      <alignment horizontal="left" vertical="center"/>
    </xf>
    <xf numFmtId="0" fontId="1" fillId="0" borderId="0" xfId="660" applyFont="1" applyBorder="1">
      <alignment horizontal="right" vertical="center"/>
      <protection locked="0"/>
    </xf>
    <xf numFmtId="0" fontId="4" fillId="0" borderId="9" xfId="650" applyFont="1" applyBorder="1">
      <alignment horizontal="center" vertical="center"/>
    </xf>
    <xf numFmtId="0" fontId="4" fillId="0" borderId="10" xfId="658" applyFont="1" applyBorder="1">
      <alignment horizontal="center" vertical="center"/>
    </xf>
    <xf numFmtId="0" fontId="4" fillId="0" borderId="8" xfId="662" applyFont="1" applyBorder="1">
      <alignment horizontal="center" vertical="center"/>
    </xf>
    <xf numFmtId="0" fontId="3" fillId="0" borderId="0" xfId="617" applyFont="1" applyBorder="1">
      <alignment horizontal="right" vertical="center"/>
    </xf>
    <xf numFmtId="0" fontId="6" fillId="0" borderId="0" xfId="600" applyFont="1" applyBorder="1">
      <alignment horizontal="center" vertical="center" wrapText="1"/>
    </xf>
    <xf numFmtId="0" fontId="3" fillId="0" borderId="0" xfId="0" applyFont="1" applyBorder="1" applyAlignment="1">
      <alignment horizontal="left" vertical="center"/>
    </xf>
    <xf numFmtId="0" fontId="4" fillId="0" borderId="9" xfId="610" applyFont="1" applyBorder="1">
      <alignment horizontal="center" vertical="center" wrapText="1"/>
    </xf>
    <xf numFmtId="0" fontId="4" fillId="0" borderId="10" xfId="614" applyFont="1" applyBorder="1">
      <alignment horizontal="center" vertical="center" wrapText="1"/>
    </xf>
    <xf numFmtId="0" fontId="4" fillId="0" borderId="8" xfId="618" applyFont="1" applyBorder="1">
      <alignment horizontal="center" vertical="center" wrapText="1"/>
    </xf>
    <xf numFmtId="0" fontId="4" fillId="0" borderId="1" xfId="604" applyFont="1" applyBorder="1">
      <alignment horizontal="center" vertical="center" wrapText="1"/>
    </xf>
    <xf numFmtId="0" fontId="3" fillId="0" borderId="7" xfId="606" applyFont="1" applyBorder="1">
      <alignment horizontal="center" vertical="center" wrapText="1"/>
      <protection locked="0"/>
    </xf>
    <xf numFmtId="0" fontId="3" fillId="0" borderId="7" xfId="609" applyFont="1" applyBorder="1">
      <alignment vertical="center" wrapText="1"/>
      <protection locked="0"/>
    </xf>
    <xf numFmtId="0" fontId="3" fillId="0" borderId="8" xfId="609" applyFont="1" applyBorder="1">
      <alignment vertical="center" wrapText="1"/>
      <protection locked="0"/>
    </xf>
    <xf numFmtId="0" fontId="6"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1" xfId="589" applyFont="1" applyBorder="1">
      <alignment horizontal="center" vertical="center"/>
      <protection locked="0"/>
    </xf>
    <xf numFmtId="0" fontId="4" fillId="0" borderId="1" xfId="592" applyFont="1" applyBorder="1">
      <alignment horizontal="center" vertical="center" wrapText="1"/>
      <protection locked="0"/>
    </xf>
    <xf numFmtId="0" fontId="0" fillId="0" borderId="4" xfId="0" applyFont="1" applyBorder="1"/>
    <xf numFmtId="49" fontId="5" fillId="0" borderId="8" xfId="145" applyNumberFormat="1" applyFont="1" applyBorder="1">
      <alignment horizontal="left" vertical="center" wrapText="1"/>
    </xf>
    <xf numFmtId="0" fontId="3" fillId="0" borderId="0" xfId="0" applyFont="1" applyBorder="1" applyAlignment="1" applyProtection="1">
      <alignment horizontal="right" vertical="center"/>
      <protection locked="0"/>
    </xf>
    <xf numFmtId="0" fontId="1" fillId="0" borderId="0" xfId="575" applyFont="1" applyBorder="1">
      <alignment horizontal="right" vertical="center"/>
    </xf>
    <xf numFmtId="0" fontId="7" fillId="0" borderId="0" xfId="576" applyFont="1" applyBorder="1">
      <alignment vertical="top"/>
    </xf>
    <xf numFmtId="0" fontId="8" fillId="0" borderId="0" xfId="560" applyFont="1" applyBorder="1">
      <alignment horizontal="center" vertical="center" wrapText="1"/>
    </xf>
    <xf numFmtId="0" fontId="8" fillId="0" borderId="0" xfId="566" applyFont="1" applyBorder="1">
      <alignment horizontal="center" vertical="center"/>
    </xf>
    <xf numFmtId="0" fontId="4" fillId="0" borderId="0" xfId="0" applyFont="1" applyBorder="1" applyAlignment="1">
      <alignment horizontal="left" vertical="center" wrapText="1"/>
    </xf>
    <xf numFmtId="0" fontId="4" fillId="0" borderId="0" xfId="567" applyFont="1" applyBorder="1">
      <alignment wrapText="1"/>
    </xf>
    <xf numFmtId="0" fontId="4" fillId="0" borderId="0" xfId="577" applyFont="1" applyBorder="1">
      <alignment horizontal="right" wrapText="1"/>
    </xf>
    <xf numFmtId="0" fontId="4" fillId="0" borderId="0" xfId="578" applyFont="1" applyBorder="1">
      <protection locked="0"/>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 xfId="579" applyFont="1" applyBorder="1">
      <alignment horizontal="center" vertical="center" wrapText="1"/>
    </xf>
    <xf numFmtId="0" fontId="4" fillId="0" borderId="11" xfId="665" applyFont="1" applyFill="1" applyBorder="1" applyAlignment="1" applyProtection="1">
      <alignment horizontal="center" vertical="center"/>
      <protection locked="0"/>
    </xf>
    <xf numFmtId="0" fontId="4" fillId="0" borderId="1" xfId="564" applyFont="1" applyBorder="1">
      <alignment horizontal="center" vertical="center"/>
    </xf>
    <xf numFmtId="0" fontId="4" fillId="0" borderId="1" xfId="0" applyFont="1" applyBorder="1" applyAlignment="1" applyProtection="1">
      <alignment horizontal="center" vertical="center"/>
      <protection locked="0"/>
    </xf>
    <xf numFmtId="0" fontId="4" fillId="0" borderId="4" xfId="565" applyFont="1" applyBorder="1">
      <alignment vertical="center" wrapText="1"/>
    </xf>
    <xf numFmtId="179" fontId="5" fillId="0" borderId="4" xfId="0" applyNumberFormat="1" applyFont="1" applyBorder="1" applyAlignment="1">
      <alignment horizontal="right" vertical="center"/>
    </xf>
    <xf numFmtId="0" fontId="4" fillId="0" borderId="7" xfId="565" applyFont="1" applyBorder="1">
      <alignment vertical="center" wrapText="1"/>
    </xf>
    <xf numFmtId="179" fontId="5" fillId="0" borderId="7" xfId="0" applyNumberFormat="1" applyFont="1" applyBorder="1" applyAlignment="1">
      <alignment horizontal="right" vertical="center"/>
    </xf>
    <xf numFmtId="0" fontId="3" fillId="0" borderId="0" xfId="597" applyFont="1" applyBorder="1">
      <alignment horizontal="right" vertical="center"/>
      <protection locked="0"/>
    </xf>
    <xf numFmtId="0" fontId="4" fillId="0" borderId="0" xfId="586" applyFont="1" applyBorder="1">
      <alignment horizontal="right" vertical="center"/>
      <protection locked="0"/>
    </xf>
    <xf numFmtId="0" fontId="4" fillId="0" borderId="9" xfId="589" applyFont="1" applyBorder="1">
      <alignment horizontal="center" vertical="center"/>
      <protection locked="0"/>
    </xf>
    <xf numFmtId="0" fontId="1" fillId="0" borderId="7" xfId="582" applyFont="1" applyBorder="1">
      <alignment horizontal="center"/>
    </xf>
    <xf numFmtId="0" fontId="4" fillId="0" borderId="7" xfId="0" applyFont="1" applyBorder="1" applyAlignment="1" applyProtection="1">
      <alignment horizontal="center" vertical="center"/>
      <protection locked="0"/>
    </xf>
    <xf numFmtId="0" fontId="4" fillId="0" borderId="7" xfId="589" applyFont="1" applyBorder="1">
      <alignment horizontal="center" vertical="center"/>
      <protection locked="0"/>
    </xf>
    <xf numFmtId="179" fontId="5" fillId="0" borderId="9" xfId="0" applyNumberFormat="1" applyFont="1" applyBorder="1" applyAlignment="1">
      <alignment horizontal="right" vertical="center"/>
    </xf>
    <xf numFmtId="0" fontId="0" fillId="0" borderId="7" xfId="0" applyFont="1" applyBorder="1"/>
    <xf numFmtId="0" fontId="1" fillId="0" borderId="0" xfId="522" applyFont="1" applyBorder="1">
      <alignment wrapText="1"/>
    </xf>
    <xf numFmtId="0" fontId="1" fillId="0" borderId="0" xfId="420" applyFont="1" applyBorder="1">
      <protection locked="0"/>
    </xf>
    <xf numFmtId="0" fontId="2" fillId="0" borderId="0" xfId="400" applyFont="1" applyBorder="1">
      <alignment horizontal="center" vertical="center" wrapText="1"/>
    </xf>
    <xf numFmtId="0" fontId="2" fillId="0" borderId="0" xfId="595" applyFont="1" applyBorder="1">
      <alignment horizontal="center" vertical="center"/>
      <protection locked="0"/>
    </xf>
    <xf numFmtId="0" fontId="3" fillId="0" borderId="0" xfId="524" applyFont="1" applyBorder="1">
      <alignment horizontal="left" vertical="center" wrapText="1"/>
    </xf>
    <xf numFmtId="0" fontId="4" fillId="0" borderId="12" xfId="406" applyFont="1" applyBorder="1">
      <alignment horizontal="center" vertical="center" wrapText="1"/>
    </xf>
    <xf numFmtId="0" fontId="4" fillId="0" borderId="12" xfId="416" applyFont="1" applyBorder="1">
      <alignment horizontal="center" vertical="center" wrapText="1"/>
      <protection locked="0"/>
    </xf>
    <xf numFmtId="0" fontId="4" fillId="0" borderId="13" xfId="409" applyFont="1" applyBorder="1">
      <alignment horizontal="center" vertical="center" wrapText="1"/>
    </xf>
    <xf numFmtId="0" fontId="4" fillId="0" borderId="13" xfId="66" applyFont="1" applyBorder="1">
      <alignment horizontal="center" vertical="center" wrapText="1"/>
      <protection locked="0"/>
    </xf>
    <xf numFmtId="0" fontId="4" fillId="0" borderId="14" xfId="412" applyFont="1" applyBorder="1">
      <alignment horizontal="center" vertical="center" wrapText="1"/>
    </xf>
    <xf numFmtId="0" fontId="4" fillId="0" borderId="14" xfId="419" applyFont="1" applyBorder="1">
      <alignment horizontal="center" vertical="center" wrapText="1"/>
      <protection locked="0"/>
    </xf>
    <xf numFmtId="0" fontId="3" fillId="0" borderId="14" xfId="138" applyFont="1" applyBorder="1">
      <alignment horizontal="left" vertical="center" wrapText="1"/>
    </xf>
    <xf numFmtId="0" fontId="3" fillId="0" borderId="14" xfId="423" applyFont="1" applyBorder="1">
      <alignment horizontal="right" vertical="center"/>
      <protection locked="0"/>
    </xf>
    <xf numFmtId="0" fontId="3" fillId="0" borderId="7" xfId="528" applyFont="1" applyBorder="1">
      <alignment horizontal="center" vertical="center"/>
    </xf>
    <xf numFmtId="0" fontId="3" fillId="0" borderId="7" xfId="415" applyFont="1" applyBorder="1">
      <alignment horizontal="left" vertical="center"/>
    </xf>
    <xf numFmtId="0" fontId="3" fillId="0" borderId="7" xfId="65" applyFont="1" applyBorder="1">
      <alignment horizontal="left" vertical="center"/>
    </xf>
    <xf numFmtId="0" fontId="3" fillId="0" borderId="7" xfId="423" applyFont="1" applyBorder="1">
      <alignment horizontal="right" vertical="center"/>
      <protection locked="0"/>
    </xf>
    <xf numFmtId="0" fontId="3" fillId="0" borderId="0" xfId="541" applyFont="1" applyBorder="1">
      <alignment vertical="top" wrapText="1"/>
      <protection locked="0"/>
    </xf>
    <xf numFmtId="0" fontId="2" fillId="0" borderId="0" xfId="529" applyFont="1" applyBorder="1">
      <alignment horizontal="center" vertical="center" wrapText="1"/>
      <protection locked="0"/>
    </xf>
    <xf numFmtId="0" fontId="3" fillId="0" borderId="0" xfId="540" applyFont="1" applyBorder="1">
      <alignment horizontal="right"/>
      <protection locked="0"/>
    </xf>
    <xf numFmtId="0" fontId="4" fillId="0" borderId="10" xfId="531" applyFont="1" applyBorder="1">
      <alignment horizontal="center" vertical="center" wrapText="1"/>
      <protection locked="0"/>
    </xf>
    <xf numFmtId="0" fontId="4" fillId="0" borderId="10" xfId="544" applyFont="1" applyBorder="1">
      <alignment horizontal="center" vertical="center"/>
      <protection locked="0"/>
    </xf>
    <xf numFmtId="0" fontId="4" fillId="0" borderId="15" xfId="534" applyFont="1" applyBorder="1">
      <alignment horizontal="center" vertical="center" wrapText="1"/>
    </xf>
    <xf numFmtId="0" fontId="4" fillId="0" borderId="15" xfId="547" applyFont="1" applyBorder="1">
      <alignment horizontal="center" vertical="center"/>
      <protection locked="0"/>
    </xf>
    <xf numFmtId="0" fontId="3" fillId="0" borderId="0" xfId="556" applyFont="1" applyBorder="1">
      <alignment horizontal="right" vertical="center" wrapText="1"/>
      <protection locked="0"/>
    </xf>
    <xf numFmtId="0" fontId="3" fillId="0" borderId="0" xfId="549" applyFont="1" applyBorder="1">
      <alignment horizontal="right" vertical="center" wrapText="1"/>
    </xf>
    <xf numFmtId="0" fontId="3" fillId="0" borderId="0" xfId="543" applyFont="1" applyBorder="1">
      <alignment horizontal="right" wrapText="1"/>
      <protection locked="0"/>
    </xf>
    <xf numFmtId="0" fontId="3" fillId="0" borderId="0" xfId="0" applyFont="1" applyBorder="1" applyAlignment="1">
      <alignment horizontal="right" wrapText="1"/>
    </xf>
    <xf numFmtId="0" fontId="4" fillId="0" borderId="15" xfId="546" applyFont="1" applyBorder="1">
      <alignment horizontal="center" vertical="center" wrapText="1"/>
      <protection locked="0"/>
    </xf>
    <xf numFmtId="0" fontId="4" fillId="0" borderId="14" xfId="499" applyFont="1" applyBorder="1">
      <alignment horizontal="center" vertical="center"/>
    </xf>
    <xf numFmtId="0" fontId="4" fillId="0" borderId="14" xfId="83" applyFont="1" applyBorder="1">
      <alignment horizontal="center" vertical="center"/>
      <protection locked="0"/>
    </xf>
    <xf numFmtId="0" fontId="3" fillId="0" borderId="14" xfId="538" applyFont="1" applyBorder="1">
      <alignment horizontal="right" vertical="center"/>
    </xf>
    <xf numFmtId="49" fontId="5" fillId="0" borderId="1" xfId="145" applyNumberFormat="1" applyFont="1" applyBorder="1" applyAlignment="1">
      <alignment horizontal="left" vertical="center" wrapText="1" indent="1"/>
    </xf>
    <xf numFmtId="0" fontId="3" fillId="0" borderId="16" xfId="528" applyFont="1" applyBorder="1">
      <alignment horizontal="center" vertical="center"/>
    </xf>
    <xf numFmtId="0" fontId="3" fillId="0" borderId="15" xfId="415" applyFont="1" applyBorder="1">
      <alignment horizontal="left" vertical="center"/>
    </xf>
    <xf numFmtId="0" fontId="3" fillId="0" borderId="0" xfId="0" applyFont="1" applyBorder="1" applyAlignment="1">
      <alignment horizontal="right"/>
    </xf>
    <xf numFmtId="0" fontId="9" fillId="0" borderId="0" xfId="247" applyFont="1" applyBorder="1">
      <alignment horizontal="right"/>
      <protection locked="0"/>
    </xf>
    <xf numFmtId="49" fontId="9" fillId="0" borderId="0" xfId="376" applyNumberFormat="1" applyFont="1" applyBorder="1">
      <protection locked="0"/>
    </xf>
    <xf numFmtId="0" fontId="1" fillId="0" borderId="0" xfId="490" applyFont="1" applyBorder="1">
      <alignment horizontal="right"/>
    </xf>
    <xf numFmtId="0" fontId="3" fillId="0" borderId="0" xfId="518" applyFont="1" applyBorder="1">
      <alignment horizontal="right"/>
    </xf>
    <xf numFmtId="0" fontId="10" fillId="0" borderId="0" xfId="251" applyFont="1" applyBorder="1">
      <alignment horizontal="center" vertical="center" wrapText="1"/>
      <protection locked="0"/>
    </xf>
    <xf numFmtId="0" fontId="10" fillId="0" borderId="0" xfId="486" applyFont="1" applyBorder="1">
      <alignment horizontal="center" vertical="center"/>
      <protection locked="0"/>
    </xf>
    <xf numFmtId="0" fontId="10" fillId="0" borderId="0" xfId="492" applyFont="1" applyBorder="1">
      <alignment horizontal="center" vertical="center"/>
    </xf>
    <xf numFmtId="0" fontId="3" fillId="0" borderId="0" xfId="639" applyFont="1" applyBorder="1">
      <alignment horizontal="left" vertical="center"/>
      <protection locked="0"/>
    </xf>
    <xf numFmtId="0" fontId="4" fillId="0" borderId="4" xfId="260" applyFont="1" applyBorder="1">
      <alignment horizontal="center" vertical="center"/>
      <protection locked="0"/>
    </xf>
    <xf numFmtId="49" fontId="4" fillId="0" borderId="4" xfId="378" applyNumberFormat="1" applyFont="1" applyBorder="1">
      <alignment horizontal="center" vertical="center" wrapText="1"/>
      <protection locked="0"/>
    </xf>
    <xf numFmtId="0" fontId="4" fillId="0" borderId="5" xfId="54" applyFont="1" applyBorder="1">
      <alignment horizontal="center" vertical="center"/>
      <protection locked="0"/>
    </xf>
    <xf numFmtId="49" fontId="4" fillId="0" borderId="5" xfId="380" applyNumberFormat="1" applyFont="1" applyBorder="1">
      <alignment horizontal="center" vertical="center" wrapText="1"/>
      <protection locked="0"/>
    </xf>
    <xf numFmtId="49" fontId="4" fillId="0" borderId="1" xfId="484" applyNumberFormat="1" applyFont="1" applyBorder="1">
      <alignment horizontal="center" vertical="center"/>
      <protection locked="0"/>
    </xf>
    <xf numFmtId="0" fontId="3" fillId="0" borderId="4" xfId="644" applyFont="1" applyBorder="1">
      <alignment horizontal="left" vertical="center" wrapText="1"/>
      <protection locked="0"/>
    </xf>
    <xf numFmtId="0" fontId="3" fillId="0" borderId="7" xfId="644" applyFont="1" applyBorder="1">
      <alignment horizontal="left" vertical="center" wrapText="1"/>
      <protection locked="0"/>
    </xf>
    <xf numFmtId="0" fontId="1" fillId="0" borderId="7" xfId="309" applyFont="1" applyBorder="1">
      <alignment horizontal="center" vertical="center"/>
      <protection locked="0"/>
    </xf>
    <xf numFmtId="0" fontId="1" fillId="0" borderId="7" xfId="488" applyFont="1" applyBorder="1">
      <alignment horizontal="center" vertical="center"/>
      <protection locked="0"/>
    </xf>
    <xf numFmtId="0" fontId="1" fillId="0" borderId="0" xfId="0" applyFont="1" applyBorder="1" applyAlignment="1">
      <alignment horizontal="right"/>
    </xf>
    <xf numFmtId="0" fontId="10" fillId="0" borderId="0" xfId="0" applyFont="1" applyBorder="1" applyAlignment="1">
      <alignment horizontal="center" vertical="center"/>
    </xf>
    <xf numFmtId="49" fontId="4" fillId="0" borderId="1" xfId="378" applyNumberFormat="1" applyFont="1" applyBorder="1">
      <alignment horizontal="center" vertical="center" wrapText="1"/>
      <protection locked="0"/>
    </xf>
    <xf numFmtId="49" fontId="4" fillId="0" borderId="1" xfId="380" applyNumberFormat="1" applyFont="1" applyBorder="1">
      <alignment horizontal="center" vertical="center" wrapText="1"/>
      <protection locked="0"/>
    </xf>
    <xf numFmtId="0" fontId="1" fillId="0" borderId="7" xfId="0" applyFont="1" applyBorder="1" applyAlignment="1" applyProtection="1">
      <alignment horizontal="center" vertical="center"/>
      <protection locked="0"/>
    </xf>
    <xf numFmtId="0" fontId="6" fillId="0" borderId="0" xfId="536" applyFont="1" applyBorder="1">
      <alignment horizontal="center" vertical="center"/>
    </xf>
    <xf numFmtId="0" fontId="11" fillId="0" borderId="0" xfId="0" applyFont="1" applyBorder="1"/>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3" fillId="0" borderId="4" xfId="605" applyFont="1" applyBorder="1">
      <alignment vertical="center" wrapText="1"/>
    </xf>
    <xf numFmtId="0" fontId="3" fillId="0" borderId="1" xfId="605" applyFont="1" applyBorder="1">
      <alignment vertical="center" wrapText="1"/>
    </xf>
    <xf numFmtId="0" fontId="3" fillId="0" borderId="1" xfId="593" applyFont="1" applyBorder="1">
      <alignment horizontal="center" vertical="center" wrapText="1"/>
    </xf>
    <xf numFmtId="0" fontId="3" fillId="0" borderId="1" xfId="596" applyFont="1" applyBorder="1">
      <alignment horizontal="center" vertical="center"/>
      <protection locked="0"/>
    </xf>
    <xf numFmtId="0" fontId="13" fillId="0" borderId="7"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xf numFmtId="0" fontId="3" fillId="0" borderId="1" xfId="625" applyFont="1" applyBorder="1">
      <alignment horizontal="lef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 fillId="0" borderId="0" xfId="0" applyFont="1" applyBorder="1" applyAlignment="1">
      <alignment vertical="top"/>
    </xf>
    <xf numFmtId="0" fontId="4" fillId="0" borderId="1" xfId="653" applyFont="1" applyBorder="1">
      <alignment horizontal="center" vertical="center" wrapText="1"/>
    </xf>
    <xf numFmtId="0" fontId="1" fillId="0" borderId="1" xfId="0" applyFont="1" applyBorder="1" applyAlignment="1" applyProtection="1">
      <alignment horizontal="center" vertical="center" wrapText="1"/>
      <protection locked="0"/>
    </xf>
    <xf numFmtId="0" fontId="3" fillId="0" borderId="1" xfId="628" applyFont="1" applyBorder="1">
      <alignment horizontal="left" vertical="center"/>
    </xf>
    <xf numFmtId="0" fontId="3" fillId="0" borderId="1" xfId="636" applyFont="1" applyBorder="1">
      <alignment horizontal="left" vertical="center"/>
    </xf>
    <xf numFmtId="0" fontId="4" fillId="0" borderId="1" xfId="417" applyFont="1" applyBorder="1">
      <alignment horizontal="center" vertical="center"/>
    </xf>
    <xf numFmtId="0" fontId="4" fillId="0" borderId="1" xfId="408" applyFont="1" applyBorder="1">
      <alignment horizontal="center" vertical="center" wrapText="1"/>
      <protection locked="0"/>
    </xf>
    <xf numFmtId="0" fontId="3" fillId="0" borderId="0" xfId="0" applyFont="1" applyBorder="1" applyAlignment="1">
      <alignment horizontal="right" vertical="center"/>
    </xf>
    <xf numFmtId="0" fontId="1" fillId="0" borderId="0" xfId="267" applyFont="1" applyBorder="1">
      <alignment vertical="top"/>
      <protection locked="0"/>
    </xf>
    <xf numFmtId="49" fontId="1" fillId="0" borderId="0" xfId="277" applyNumberFormat="1" applyFont="1" applyBorder="1">
      <protection locked="0"/>
    </xf>
    <xf numFmtId="0" fontId="1" fillId="0" borderId="0" xfId="0" applyFont="1" applyBorder="1" applyProtection="1">
      <protection locked="0"/>
    </xf>
    <xf numFmtId="0" fontId="4" fillId="0" borderId="0" xfId="59" applyFont="1" applyBorder="1">
      <alignment horizontal="left" vertical="center"/>
      <protection locked="0"/>
    </xf>
    <xf numFmtId="0" fontId="4" fillId="0" borderId="0" xfId="0" applyFont="1" applyBorder="1" applyProtection="1">
      <protection locked="0"/>
    </xf>
    <xf numFmtId="0" fontId="4" fillId="0" borderId="1" xfId="640" applyFont="1" applyBorder="1">
      <alignment horizontal="center" vertical="center" wrapText="1"/>
      <protection locked="0"/>
    </xf>
    <xf numFmtId="0" fontId="4" fillId="0" borderId="1" xfId="641" applyFont="1" applyBorder="1">
      <alignment horizontal="center" vertical="center" wrapText="1"/>
      <protection locked="0"/>
    </xf>
    <xf numFmtId="0" fontId="4" fillId="0" borderId="1" xfId="54" applyFont="1" applyBorder="1">
      <alignment horizontal="center" vertical="center"/>
      <protection locked="0"/>
    </xf>
    <xf numFmtId="0" fontId="4" fillId="0" borderId="1" xfId="631" applyFont="1" applyBorder="1">
      <alignment horizontal="center" vertical="center"/>
    </xf>
    <xf numFmtId="0" fontId="4" fillId="0" borderId="1" xfId="231" applyFont="1" applyBorder="1">
      <alignment horizontal="center" vertical="center"/>
      <protection locked="0"/>
    </xf>
    <xf numFmtId="0" fontId="3" fillId="0" borderId="1" xfId="237" applyFont="1" applyBorder="1">
      <alignment horizontal="left" vertical="center"/>
    </xf>
    <xf numFmtId="49" fontId="5" fillId="0" borderId="1" xfId="145" applyNumberFormat="1" applyFont="1" applyBorder="1" applyAlignment="1">
      <alignment horizontal="left" vertical="center" wrapText="1" indent="2"/>
    </xf>
    <xf numFmtId="0" fontId="1" fillId="0" borderId="1" xfId="64" applyFont="1" applyBorder="1">
      <alignment horizontal="center" vertical="center" wrapText="1"/>
      <protection locked="0"/>
    </xf>
    <xf numFmtId="0" fontId="3" fillId="0" borderId="1" xfId="273" applyFont="1" applyBorder="1">
      <alignment horizontal="left" vertical="center"/>
      <protection locked="0"/>
    </xf>
    <xf numFmtId="0" fontId="3" fillId="0" borderId="1" xfId="76" applyFont="1" applyBorder="1">
      <alignment horizontal="left" vertical="center"/>
      <protection locked="0"/>
    </xf>
    <xf numFmtId="0" fontId="4" fillId="0" borderId="1" xfId="286" applyFont="1" applyBorder="1">
      <alignment horizontal="center" vertical="center" wrapText="1"/>
      <protection locked="0"/>
    </xf>
    <xf numFmtId="0" fontId="4" fillId="0" borderId="1" xfId="370" applyFont="1" applyBorder="1">
      <alignment horizontal="center" vertical="center" wrapText="1"/>
      <protection locked="0"/>
    </xf>
    <xf numFmtId="0" fontId="4" fillId="0" borderId="1" xfId="642" applyFont="1" applyBorder="1">
      <alignment horizontal="center" vertical="center" wrapText="1"/>
      <protection locked="0"/>
    </xf>
    <xf numFmtId="0" fontId="4" fillId="0" borderId="1" xfId="531" applyFont="1" applyBorder="1">
      <alignment horizontal="center" vertical="center" wrapText="1"/>
      <protection locked="0"/>
    </xf>
    <xf numFmtId="0" fontId="1" fillId="0" borderId="1" xfId="582" applyFont="1" applyBorder="1">
      <alignment horizontal="center"/>
    </xf>
    <xf numFmtId="0" fontId="1" fillId="0" borderId="1" xfId="373" applyFont="1" applyBorder="1">
      <alignment horizontal="center"/>
    </xf>
    <xf numFmtId="0" fontId="1" fillId="0" borderId="0" xfId="343" applyFont="1" applyBorder="1">
      <alignment horizontal="center" wrapText="1"/>
    </xf>
    <xf numFmtId="0" fontId="3" fillId="0" borderId="0" xfId="552" applyFont="1" applyBorder="1">
      <alignment horizontal="right" wrapText="1"/>
    </xf>
    <xf numFmtId="0" fontId="17" fillId="0" borderId="0" xfId="344" applyFont="1" applyBorder="1">
      <alignment horizontal="center" vertical="center" wrapText="1"/>
    </xf>
    <xf numFmtId="0" fontId="18" fillId="0" borderId="1" xfId="348" applyFont="1" applyBorder="1">
      <alignment horizontal="center" vertical="center" wrapText="1"/>
    </xf>
    <xf numFmtId="0" fontId="18" fillId="0" borderId="1" xfId="356" applyFont="1" applyBorder="1">
      <alignment horizontal="center" vertical="center" wrapText="1"/>
    </xf>
    <xf numFmtId="179" fontId="19" fillId="0" borderId="0" xfId="0" applyNumberFormat="1" applyFont="1" applyBorder="1" applyAlignment="1">
      <alignment horizontal="right" vertical="center"/>
    </xf>
    <xf numFmtId="0" fontId="20" fillId="0" borderId="0" xfId="199" applyFont="1" applyBorder="1">
      <alignment horizontal="center" vertical="center"/>
    </xf>
    <xf numFmtId="0" fontId="21" fillId="0" borderId="0" xfId="199" applyFont="1" applyBorder="1">
      <alignment horizontal="center" vertical="center"/>
    </xf>
    <xf numFmtId="0" fontId="22" fillId="0" borderId="7" xfId="0" applyFont="1" applyBorder="1" applyAlignment="1">
      <alignment horizontal="center" vertical="center"/>
    </xf>
    <xf numFmtId="49" fontId="22" fillId="0" borderId="7" xfId="0" applyNumberFormat="1" applyFont="1" applyBorder="1" applyAlignment="1">
      <alignment horizontal="center" vertical="center" wrapText="1"/>
    </xf>
    <xf numFmtId="49" fontId="22" fillId="0" borderId="7" xfId="342" applyNumberFormat="1" applyFont="1" applyBorder="1">
      <alignment horizontal="center" vertical="center" wrapText="1"/>
    </xf>
    <xf numFmtId="49" fontId="22" fillId="0" borderId="7"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7" xfId="0" applyNumberFormat="1" applyFont="1" applyBorder="1" applyAlignment="1" applyProtection="1">
      <alignment horizontal="center" vertical="center"/>
      <protection locked="0"/>
    </xf>
    <xf numFmtId="0" fontId="22" fillId="0" borderId="7" xfId="0" applyFont="1" applyBorder="1"/>
    <xf numFmtId="0" fontId="22" fillId="0" borderId="7" xfId="0" applyFont="1" applyBorder="1" applyAlignment="1">
      <alignment horizontal="center"/>
    </xf>
    <xf numFmtId="182" fontId="22" fillId="0" borderId="7" xfId="0" applyNumberFormat="1" applyFont="1" applyBorder="1"/>
    <xf numFmtId="179" fontId="24" fillId="0" borderId="7" xfId="0" applyNumberFormat="1" applyFont="1" applyBorder="1" applyAlignment="1">
      <alignment horizontal="left" vertical="center"/>
    </xf>
    <xf numFmtId="0" fontId="24" fillId="0" borderId="7" xfId="0" applyFont="1" applyBorder="1"/>
    <xf numFmtId="0" fontId="22" fillId="0" borderId="7" xfId="0" applyFont="1" applyBorder="1" applyAlignment="1" applyProtection="1">
      <alignment horizontal="center" vertical="center"/>
      <protection locked="0"/>
    </xf>
    <xf numFmtId="0" fontId="22" fillId="0" borderId="7" xfId="544" applyFont="1" applyBorder="1">
      <alignment horizontal="center" vertical="center"/>
      <protection locked="0"/>
    </xf>
    <xf numFmtId="0" fontId="22" fillId="0" borderId="7" xfId="369" applyFont="1" applyBorder="1">
      <alignment horizontal="center" vertical="center"/>
      <protection locked="0"/>
    </xf>
    <xf numFmtId="182" fontId="5" fillId="0" borderId="7" xfId="0" applyNumberFormat="1" applyFont="1" applyBorder="1" applyAlignment="1">
      <alignment horizontal="right" vertical="center"/>
    </xf>
    <xf numFmtId="0" fontId="0" fillId="0" borderId="0" xfId="0" applyFont="1" applyBorder="1" applyAlignment="1">
      <alignment horizontal="center" vertical="center"/>
    </xf>
    <xf numFmtId="0" fontId="22" fillId="0" borderId="7" xfId="589" applyFont="1" applyBorder="1">
      <alignment horizontal="center" vertical="center"/>
      <protection locked="0"/>
    </xf>
    <xf numFmtId="0" fontId="23" fillId="0" borderId="7" xfId="169" applyFont="1" applyBorder="1">
      <alignment horizontal="center" vertical="center"/>
    </xf>
    <xf numFmtId="0" fontId="23" fillId="0" borderId="7" xfId="0" applyFont="1" applyBorder="1" applyAlignment="1">
      <alignment horizontal="center" vertical="center"/>
    </xf>
    <xf numFmtId="0" fontId="0" fillId="0" borderId="17" xfId="0" applyFont="1" applyBorder="1" applyAlignment="1">
      <alignment horizontal="center"/>
    </xf>
    <xf numFmtId="0" fontId="0" fillId="0" borderId="18" xfId="0" applyFont="1" applyBorder="1" applyAlignment="1">
      <alignment horizontal="center"/>
    </xf>
    <xf numFmtId="0" fontId="0" fillId="0" borderId="19" xfId="0" applyFont="1" applyBorder="1" applyAlignment="1">
      <alignment horizontal="center"/>
    </xf>
    <xf numFmtId="179" fontId="24" fillId="0" borderId="7" xfId="0" applyNumberFormat="1" applyFont="1" applyBorder="1" applyAlignment="1">
      <alignment horizontal="center" vertical="center"/>
    </xf>
    <xf numFmtId="0" fontId="1" fillId="0" borderId="0" xfId="92" applyFont="1" applyBorder="1">
      <alignment vertical="top"/>
    </xf>
    <xf numFmtId="49" fontId="4" fillId="0" borderId="1" xfId="51" applyNumberFormat="1" applyFont="1" applyBorder="1">
      <alignment horizontal="center" vertical="center" wrapText="1"/>
    </xf>
    <xf numFmtId="49" fontId="4" fillId="0" borderId="1" xfId="126" applyNumberFormat="1" applyFont="1" applyBorder="1">
      <alignment horizontal="center" vertical="center" wrapText="1"/>
    </xf>
    <xf numFmtId="0" fontId="4" fillId="0" borderId="1" xfId="583" applyFont="1" applyBorder="1">
      <alignment horizontal="center" vertical="center"/>
      <protection locked="0"/>
    </xf>
    <xf numFmtId="49" fontId="4" fillId="0" borderId="1" xfId="205" applyNumberFormat="1" applyFont="1" applyBorder="1">
      <alignment horizontal="center" vertical="center"/>
    </xf>
    <xf numFmtId="0" fontId="1" fillId="0" borderId="1" xfId="0" applyFont="1" applyBorder="1" applyAlignment="1">
      <alignment horizontal="center" vertical="center"/>
    </xf>
    <xf numFmtId="0" fontId="1" fillId="0" borderId="1" xfId="182" applyFont="1" applyBorder="1">
      <alignment horizontal="center" vertical="center"/>
    </xf>
    <xf numFmtId="49" fontId="5" fillId="0" borderId="0" xfId="145" applyNumberFormat="1" applyFont="1" applyBorder="1">
      <alignment horizontal="left" vertical="center" wrapText="1"/>
    </xf>
    <xf numFmtId="0" fontId="25" fillId="0" borderId="0" xfId="261" applyFont="1" applyBorder="1">
      <alignment horizontal="center" vertical="center"/>
    </xf>
    <xf numFmtId="0" fontId="26" fillId="0" borderId="0" xfId="0" applyFont="1" applyBorder="1" applyAlignment="1">
      <alignment horizontal="center" vertical="center"/>
    </xf>
    <xf numFmtId="49" fontId="27" fillId="0" borderId="1" xfId="145" applyNumberFormat="1" applyFont="1" applyBorder="1" applyAlignment="1">
      <alignment horizontal="center" vertical="center" wrapText="1"/>
    </xf>
    <xf numFmtId="0" fontId="22" fillId="0" borderId="1" xfId="0" applyFont="1" applyBorder="1" applyAlignment="1">
      <alignment horizontal="center" vertical="center"/>
    </xf>
    <xf numFmtId="0" fontId="4" fillId="0" borderId="1" xfId="260" applyFont="1" applyBorder="1">
      <alignment horizontal="center" vertical="center"/>
      <protection locked="0"/>
    </xf>
    <xf numFmtId="49" fontId="5" fillId="0" borderId="1" xfId="145" applyNumberFormat="1" applyFont="1" applyBorder="1" applyAlignment="1">
      <alignment horizontal="center" vertical="center" wrapText="1"/>
    </xf>
    <xf numFmtId="0" fontId="4" fillId="0" borderId="1" xfId="655" applyFont="1" applyBorder="1">
      <alignment horizontal="center" vertical="center" wrapText="1"/>
    </xf>
    <xf numFmtId="0" fontId="3" fillId="0" borderId="1" xfId="665" applyFont="1" applyFill="1" applyBorder="1" applyAlignment="1" applyProtection="1">
      <alignment horizontal="left" vertical="center"/>
      <protection locked="0"/>
    </xf>
    <xf numFmtId="0" fontId="0" fillId="0" borderId="20" xfId="0" applyFont="1" applyBorder="1"/>
    <xf numFmtId="0" fontId="0" fillId="0" borderId="21" xfId="0" applyFont="1" applyBorder="1"/>
    <xf numFmtId="179" fontId="5" fillId="0" borderId="21" xfId="0" applyNumberFormat="1" applyFont="1" applyBorder="1" applyAlignment="1">
      <alignment horizontal="right" vertical="center"/>
    </xf>
    <xf numFmtId="179" fontId="5" fillId="0" borderId="22" xfId="0" applyNumberFormat="1" applyFont="1" applyBorder="1" applyAlignment="1">
      <alignment horizontal="right" vertical="center"/>
    </xf>
    <xf numFmtId="0" fontId="3" fillId="0" borderId="0" xfId="243" applyFont="1" applyBorder="1">
      <alignment horizontal="left" vertical="center" wrapText="1"/>
      <protection locked="0"/>
    </xf>
    <xf numFmtId="0" fontId="4" fillId="0" borderId="0" xfId="561" applyFont="1" applyBorder="1">
      <alignment horizontal="left" vertical="center" wrapText="1"/>
    </xf>
    <xf numFmtId="0" fontId="4" fillId="0" borderId="1" xfId="651" applyFont="1" applyBorder="1">
      <alignment horizontal="center" vertical="center" wrapText="1"/>
    </xf>
    <xf numFmtId="0" fontId="4" fillId="0" borderId="1" xfId="406" applyFont="1" applyBorder="1">
      <alignment horizontal="center" vertical="center" wrapText="1"/>
    </xf>
    <xf numFmtId="0" fontId="4" fillId="0" borderId="1" xfId="141" applyFont="1" applyBorder="1">
      <alignment horizontal="center" vertical="center"/>
    </xf>
    <xf numFmtId="0" fontId="4" fillId="0" borderId="1" xfId="658" applyFont="1" applyBorder="1">
      <alignment horizontal="center" vertical="center"/>
    </xf>
    <xf numFmtId="0" fontId="1" fillId="0" borderId="1" xfId="276" applyFont="1" applyBorder="1">
      <alignment horizontal="center" vertical="center"/>
    </xf>
    <xf numFmtId="0" fontId="4" fillId="0" borderId="1" xfId="499" applyFont="1" applyBorder="1">
      <alignment horizontal="center" vertical="center"/>
    </xf>
    <xf numFmtId="0" fontId="4" fillId="0" borderId="1" xfId="83" applyFont="1" applyBorder="1">
      <alignment horizontal="center" vertical="center"/>
      <protection locked="0"/>
    </xf>
    <xf numFmtId="3" fontId="4" fillId="0" borderId="1" xfId="279" applyNumberFormat="1" applyFont="1" applyBorder="1">
      <alignment horizontal="center" vertical="center"/>
      <protection locked="0"/>
    </xf>
    <xf numFmtId="3" fontId="4" fillId="0" borderId="1" xfId="269" applyNumberFormat="1" applyFont="1" applyBorder="1">
      <alignment horizontal="center" vertical="center"/>
    </xf>
    <xf numFmtId="0" fontId="1" fillId="0" borderId="1" xfId="258" applyFont="1" applyBorder="1">
      <alignment horizontal="center" vertical="center" wrapText="1"/>
      <protection locked="0"/>
    </xf>
    <xf numFmtId="0" fontId="1" fillId="0" borderId="1" xfId="0" applyFont="1" applyBorder="1" applyAlignment="1">
      <alignment horizontal="center" vertical="center" wrapText="1"/>
    </xf>
    <xf numFmtId="0" fontId="4" fillId="0" borderId="1" xfId="416" applyFont="1" applyBorder="1">
      <alignment horizontal="center" vertical="center" wrapText="1"/>
      <protection locked="0"/>
    </xf>
    <xf numFmtId="0" fontId="4" fillId="0" borderId="1" xfId="614" applyFont="1" applyBorder="1">
      <alignment horizontal="center" vertical="center" wrapText="1"/>
    </xf>
    <xf numFmtId="0" fontId="4" fillId="0" borderId="1" xfId="419" applyFont="1" applyBorder="1">
      <alignment horizontal="center" vertical="center" wrapText="1"/>
      <protection locked="0"/>
    </xf>
    <xf numFmtId="3" fontId="4" fillId="0" borderId="1" xfId="291" applyNumberFormat="1" applyFont="1" applyBorder="1">
      <alignment horizontal="center" vertical="top"/>
      <protection locked="0"/>
    </xf>
    <xf numFmtId="0" fontId="1" fillId="0" borderId="1" xfId="294" applyFont="1" applyBorder="1">
      <alignment horizontal="center" vertical="top"/>
    </xf>
    <xf numFmtId="0" fontId="4" fillId="0" borderId="1" xfId="618" applyFont="1" applyBorder="1">
      <alignment horizontal="center" vertical="center" wrapText="1"/>
    </xf>
    <xf numFmtId="0" fontId="6" fillId="0" borderId="0" xfId="202" applyFont="1" applyBorder="1">
      <alignment horizontal="center" vertical="center"/>
      <protection locked="0"/>
    </xf>
    <xf numFmtId="0" fontId="1" fillId="0" borderId="1" xfId="52" applyFont="1" applyBorder="1">
      <alignment horizontal="center" vertical="center" wrapText="1"/>
      <protection locked="0"/>
    </xf>
    <xf numFmtId="0" fontId="1" fillId="0" borderId="1" xfId="87" applyFont="1" applyBorder="1">
      <alignment horizontal="center" vertical="center" wrapText="1"/>
      <protection locked="0"/>
    </xf>
    <xf numFmtId="0" fontId="1" fillId="0" borderId="1" xfId="171" applyFont="1" applyBorder="1">
      <alignment horizontal="center" vertical="center" wrapText="1"/>
      <protection locked="0"/>
    </xf>
    <xf numFmtId="0" fontId="1" fillId="0" borderId="1" xfId="112" applyFont="1" applyBorder="1">
      <alignment horizontal="center" vertical="center" wrapText="1"/>
    </xf>
    <xf numFmtId="0" fontId="1" fillId="0" borderId="1" xfId="206" applyFont="1" applyBorder="1">
      <alignment horizontal="center" vertical="center" wrapText="1"/>
    </xf>
    <xf numFmtId="0" fontId="1" fillId="0" borderId="1" xfId="91" applyFont="1" applyBorder="1">
      <alignment horizontal="center" vertical="center" wrapText="1"/>
    </xf>
    <xf numFmtId="0" fontId="1" fillId="0" borderId="1" xfId="208" applyFont="1" applyBorder="1">
      <alignment horizontal="center" vertical="center"/>
    </xf>
    <xf numFmtId="0" fontId="1" fillId="0" borderId="1" xfId="121" applyFont="1" applyBorder="1">
      <alignment horizontal="center" vertical="center"/>
    </xf>
    <xf numFmtId="0" fontId="1" fillId="0" borderId="1" xfId="324" applyFont="1" applyBorder="1">
      <alignment horizontal="center" vertical="center"/>
    </xf>
    <xf numFmtId="3" fontId="1" fillId="0" borderId="1" xfId="158" applyNumberFormat="1" applyFont="1" applyBorder="1">
      <alignment horizontal="center" vertical="center"/>
    </xf>
    <xf numFmtId="3" fontId="1" fillId="0" borderId="1" xfId="163" applyNumberFormat="1" applyFont="1" applyBorder="1">
      <alignment horizontal="center" vertical="center"/>
    </xf>
    <xf numFmtId="0" fontId="3" fillId="0" borderId="1" xfId="213" applyFont="1" applyBorder="1">
      <alignment horizontal="center" vertical="center"/>
      <protection locked="0"/>
    </xf>
    <xf numFmtId="0" fontId="3" fillId="0" borderId="1" xfId="157" applyFont="1" applyBorder="1">
      <alignment horizontal="right" vertical="center"/>
      <protection locked="0"/>
    </xf>
    <xf numFmtId="0" fontId="1" fillId="0" borderId="1" xfId="309" applyFont="1" applyBorder="1">
      <alignment horizontal="center" vertical="center"/>
      <protection locked="0"/>
    </xf>
    <xf numFmtId="0" fontId="1" fillId="0" borderId="1" xfId="218" applyFont="1" applyBorder="1">
      <alignment horizontal="center" vertical="center" wrapText="1"/>
    </xf>
    <xf numFmtId="0" fontId="1" fillId="0" borderId="1" xfId="217" applyFont="1" applyBorder="1">
      <alignment horizontal="center" vertical="center"/>
      <protection locked="0"/>
    </xf>
    <xf numFmtId="0" fontId="1" fillId="0" borderId="1" xfId="198" applyFont="1" applyBorder="1">
      <alignment horizontal="center" vertical="center" wrapText="1"/>
    </xf>
    <xf numFmtId="0" fontId="1" fillId="0" borderId="1" xfId="264" applyFont="1" applyBorder="1">
      <alignment horizontal="center" vertical="center" wrapText="1"/>
    </xf>
    <xf numFmtId="0" fontId="1" fillId="0" borderId="1" xfId="224" applyFont="1" applyBorder="1">
      <alignment horizontal="center" vertical="center" wrapText="1"/>
      <protection locked="0"/>
    </xf>
    <xf numFmtId="0" fontId="1" fillId="0" borderId="1" xfId="215" applyFont="1" applyBorder="1">
      <alignment horizontal="center" vertical="center" wrapText="1"/>
      <protection locked="0"/>
    </xf>
    <xf numFmtId="0" fontId="1" fillId="0" borderId="1" xfId="95" applyFont="1" applyBorder="1">
      <alignment horizontal="center" vertical="center"/>
      <protection locked="0"/>
    </xf>
    <xf numFmtId="0" fontId="1" fillId="0" borderId="0" xfId="661" applyFont="1" applyBorder="1">
      <alignment horizontal="right"/>
      <protection locked="0"/>
    </xf>
    <xf numFmtId="0" fontId="1" fillId="0" borderId="1" xfId="241" applyFont="1" applyBorder="1">
      <alignment horizontal="center" vertical="center" wrapText="1"/>
      <protection locked="0"/>
    </xf>
    <xf numFmtId="0" fontId="1" fillId="0" borderId="1" xfId="280" applyFont="1" applyBorder="1">
      <alignment horizontal="center" vertical="center" wrapText="1"/>
    </xf>
    <xf numFmtId="0" fontId="1" fillId="0" borderId="1" xfId="226" applyFont="1" applyBorder="1">
      <alignment horizontal="center" vertical="center"/>
      <protection locked="0"/>
    </xf>
    <xf numFmtId="3" fontId="1" fillId="0" borderId="1" xfId="229" applyNumberFormat="1" applyFont="1" applyBorder="1">
      <alignment horizontal="center" vertical="center"/>
    </xf>
    <xf numFmtId="3" fontId="1" fillId="0" borderId="1" xfId="235" applyNumberFormat="1" applyFont="1" applyBorder="1">
      <alignment horizontal="center" vertical="center"/>
    </xf>
    <xf numFmtId="0" fontId="2" fillId="0" borderId="0" xfId="170" applyFont="1" applyBorder="1">
      <alignment horizontal="center" vertical="top"/>
    </xf>
    <xf numFmtId="0" fontId="3" fillId="0" borderId="0" xfId="601" applyFont="1" applyBorder="1">
      <alignment horizontal="left" vertical="center"/>
    </xf>
    <xf numFmtId="0" fontId="26" fillId="0" borderId="0" xfId="55" applyFont="1" applyBorder="1">
      <alignment horizontal="center" vertical="center"/>
    </xf>
    <xf numFmtId="0" fontId="4" fillId="0" borderId="1" xfId="650" applyFont="1" applyBorder="1">
      <alignment horizontal="center" vertical="center"/>
    </xf>
    <xf numFmtId="0" fontId="4" fillId="0" borderId="1" xfId="662" applyFont="1" applyBorder="1">
      <alignment horizontal="center" vertical="center"/>
    </xf>
    <xf numFmtId="0" fontId="4" fillId="0" borderId="1" xfId="652" applyFont="1" applyBorder="1">
      <alignment horizontal="center" vertical="center"/>
    </xf>
    <xf numFmtId="0" fontId="4" fillId="0" borderId="1" xfId="654" applyFont="1" applyBorder="1">
      <alignment horizontal="center" vertical="center"/>
    </xf>
    <xf numFmtId="0" fontId="5" fillId="0" borderId="1" xfId="0" applyFont="1" applyBorder="1" applyAlignment="1">
      <alignment horizontal="left" vertical="center" wrapText="1"/>
    </xf>
    <xf numFmtId="0" fontId="3" fillId="0" borderId="0" xfId="518" applyFont="1" applyBorder="1" quotePrefix="1">
      <alignment horizontal="right"/>
    </xf>
    <xf numFmtId="0" fontId="3" fillId="0" borderId="0" xfId="543" applyFont="1" applyBorder="1" quotePrefix="1">
      <alignment horizontal="right" wrapText="1"/>
      <protection locked="0"/>
    </xf>
    <xf numFmtId="0" fontId="3" fillId="0" borderId="0" xfId="617" applyFont="1" applyBorder="1" quotePrefix="1">
      <alignment horizontal="right" vertical="center"/>
    </xf>
    <xf numFmtId="0" fontId="3" fillId="0" borderId="0" xfId="0" applyFont="1" applyBorder="1" applyAlignment="1" quotePrefix="1">
      <alignment horizontal="right"/>
    </xf>
    <xf numFmtId="0" fontId="3" fillId="0" borderId="0" xfId="552" applyFont="1" applyBorder="1" quotePrefix="1">
      <alignment horizontal="right" wrapText="1"/>
    </xf>
    <xf numFmtId="0" fontId="3" fillId="0" borderId="0" xfId="540" applyFont="1" applyBorder="1" quotePrefix="1">
      <alignment horizontal="right"/>
      <protection locked="0"/>
    </xf>
    <xf numFmtId="0" fontId="3" fillId="0" borderId="0" xfId="0" applyFont="1" applyBorder="1" applyAlignment="1" quotePrefix="1">
      <alignment horizontal="right" wrapText="1"/>
    </xf>
    <xf numFmtId="0" fontId="4" fillId="0" borderId="0" xfId="586" applyFont="1" applyBorder="1" quotePrefix="1">
      <alignment horizontal="right" vertical="center"/>
      <protection locked="0"/>
    </xf>
    <xf numFmtId="0" fontId="1" fillId="0" borderId="0" xfId="0" applyFont="1" applyBorder="1" applyAlignment="1" applyProtection="1" quotePrefix="1">
      <alignment horizontal="right"/>
      <protection locked="0"/>
    </xf>
  </cellXfs>
  <cellStyles count="6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一般公共预算支出预算表（按功能科目分类）02-2 __b-16-0" xfId="49"/>
    <cellStyle name="一般公共预算支出预算表（按功能科目分类）02-2 __b-21-0" xfId="50"/>
    <cellStyle name="一般公共预算支出预算表（按经济科目分类）02-3 __b-5-0" xfId="51"/>
    <cellStyle name="部门收入预算表01-2 __b-4-0" xfId="52"/>
    <cellStyle name="上级补助项目支出预算表12 __b-27-0" xfId="53"/>
    <cellStyle name="国有资本经营预算支出表07 __b-5-0" xfId="54"/>
    <cellStyle name="财政拨款收支预算总表02-1 __b-13-0" xfId="55"/>
    <cellStyle name="部门支出预算表01-03 __b-9-0" xfId="56"/>
    <cellStyle name="政府性基金预算支出预算表06 __b-17-0" xfId="57"/>
    <cellStyle name="政府性基金预算支出预算表06 __b-22-0" xfId="58"/>
    <cellStyle name="基本支出预算表（人员类.运转类公用经费项目）04 __b-13-0" xfId="59"/>
    <cellStyle name="部门支出预算表01-03 __b-16-0" xfId="60"/>
    <cellStyle name="部门支出预算表01-03 __b-21-0" xfId="61"/>
    <cellStyle name="DateTimeStyle" xfId="62"/>
    <cellStyle name="部门支出预算表01-03 __b-10-0" xfId="63"/>
    <cellStyle name="上级补助项目支出预算表12 __b-10-0" xfId="64"/>
    <cellStyle name="政府购买服务预算表09 __b-17-0" xfId="65"/>
    <cellStyle name="政府购买服务预算表09 __b-22-0" xfId="66"/>
    <cellStyle name="项目支出预算表（其他运转类.特定目标类项目）05-1 __b-35-0" xfId="67"/>
    <cellStyle name="项目支出预算表（其他运转类.特定目标类项目）05-1 __b-40-0" xfId="68"/>
    <cellStyle name="部门政府采购预算表08 __b-7-0" xfId="69"/>
    <cellStyle name="__b-18-0" xfId="70"/>
    <cellStyle name="__b-23-0" xfId="71"/>
    <cellStyle name="DateStyle" xfId="72"/>
    <cellStyle name="项目支出绩效目标表（另文下达）05-3 __b-12-0" xfId="73"/>
    <cellStyle name="政府性基金预算支出预算表06 __b-25-0" xfId="74"/>
    <cellStyle name="政府性基金预算支出预算表06 __b-30-0" xfId="75"/>
    <cellStyle name="基本支出预算表（人员类.运转类公用经费项目）04 __b-17-0" xfId="76"/>
    <cellStyle name="基本支出预算表（人员类.运转类公用经费项目）04 __b-22-0" xfId="77"/>
    <cellStyle name="部门支出预算表01-03 __b-25-0" xfId="78"/>
    <cellStyle name="部门支出预算表01-03 __b-30-0" xfId="79"/>
    <cellStyle name="__b-1-0" xfId="80"/>
    <cellStyle name="一般公共预算支出预算表（按经济科目分类）02-3 __b-13-0" xfId="81"/>
    <cellStyle name="部门政府采购预算表08 __b-16-0" xfId="82"/>
    <cellStyle name="部门政府采购预算表08 __b-21-0" xfId="83"/>
    <cellStyle name="__b-5-0" xfId="84"/>
    <cellStyle name="一般公共预算支出预算表（按经济科目分类）02-3 __b-17-0" xfId="85"/>
    <cellStyle name="一般公共预算支出预算表（按经济科目分类）02-3 __b-22-0" xfId="86"/>
    <cellStyle name="部门收入预算表01-2 __b-12-0" xfId="87"/>
    <cellStyle name="__b-6-0" xfId="88"/>
    <cellStyle name="一般公共预算支出预算表（按经济科目分类）02-3 __b-18-0" xfId="89"/>
    <cellStyle name="一般公共预算支出预算表（按经济科目分类）02-3 __b-23-0" xfId="90"/>
    <cellStyle name="部门收入预算表01-2 __b-13-0" xfId="91"/>
    <cellStyle name="项目支出预算表（其他运转类.特定目标类项目）05-1 __b-13-0" xfId="92"/>
    <cellStyle name="部门支出预算表01-03 __b-2-0" xfId="93"/>
    <cellStyle name="基本支出预算表（人员类.运转类公用经费项目）04 __b-4-0" xfId="94"/>
    <cellStyle name="__b-35-0" xfId="95"/>
    <cellStyle name="__b-40-0" xfId="96"/>
    <cellStyle name="一般公共预算支出预算表（按功能科目分类）02-2 __b-18-0" xfId="97"/>
    <cellStyle name="一般公共预算支出预算表（按功能科目分类）02-2 __b-23-0" xfId="98"/>
    <cellStyle name="项目支出绩效目标表（另文下达）05-3 __b-14-0" xfId="99"/>
    <cellStyle name="政府性基金预算支出预算表06 __b-27-0" xfId="100"/>
    <cellStyle name="项目支出绩效目标表（本级下达）05-2 __b-13-0" xfId="101"/>
    <cellStyle name="基本支出预算表（人员类.运转类公用经费项目）04 __b-11-0" xfId="102"/>
    <cellStyle name="部门支出预算表01-03 __b-14-0" xfId="103"/>
    <cellStyle name="财政拨款收支预算总表02-1 __b-1-0" xfId="104"/>
    <cellStyle name="政府购买服务预算表09 __b-9-0" xfId="105"/>
    <cellStyle name="上级补助项目支出预算表12 __b-4-0" xfId="106"/>
    <cellStyle name="__b-49-0" xfId="107"/>
    <cellStyle name="__b-8-0" xfId="108"/>
    <cellStyle name="一般公共预算支出预算表（按经济科目分类）02-3 __b-25-0" xfId="109"/>
    <cellStyle name="一般公共预算支出预算表（按经济科目分类）02-3 __b-30-0" xfId="110"/>
    <cellStyle name="部门收入预算表01-2 __b-15-0" xfId="111"/>
    <cellStyle name="部门收入预算表01-2 __b-20-0" xfId="112"/>
    <cellStyle name="国有资本经营预算支出表07 __b-25-0" xfId="113"/>
    <cellStyle name="政府性基金预算支出预算表06 __b-11-0" xfId="114"/>
    <cellStyle name="PercentStyle" xfId="115"/>
    <cellStyle name="项目支出绩效目标表（本级下达）05-2 __b-9-0" xfId="116"/>
    <cellStyle name="一般公共预算支出预算表（按功能科目分类）02-2 __b-3-0" xfId="117"/>
    <cellStyle name="__b-7-0" xfId="118"/>
    <cellStyle name="一般公共预算支出预算表（按经济科目分类）02-3 __b-19-0" xfId="119"/>
    <cellStyle name="一般公共预算支出预算表（按经济科目分类）02-3 __b-24-0" xfId="120"/>
    <cellStyle name="部门收入预算表01-2 __b-14-0" xfId="121"/>
    <cellStyle name="国有资本经营预算支出表07 __b-19-0" xfId="122"/>
    <cellStyle name="国有资本经营预算支出表07 __b-24-0" xfId="123"/>
    <cellStyle name="政府性基金预算支出预算表06 __b-10-0" xfId="124"/>
    <cellStyle name="__b-3-0" xfId="125"/>
    <cellStyle name="一般公共预算支出预算表（按经济科目分类）02-3 __b-15-0" xfId="126"/>
    <cellStyle name="一般公共预算支出预算表（按经济科目分类）02-3 __b-20-0" xfId="127"/>
    <cellStyle name="部门收入预算表01-2 __b-10-0" xfId="128"/>
    <cellStyle name="项目支出预算表（其他运转类.特定目标类项目）05-1 __b-10-0" xfId="129"/>
    <cellStyle name="政府购买服务预算表09 __b-5-0" xfId="130"/>
    <cellStyle name="__b-2-0" xfId="131"/>
    <cellStyle name="一般公共预算支出预算表（按经济科目分类）02-3 __b-14-0" xfId="132"/>
    <cellStyle name="一般公共预算支出预算表（按功能科目分类）02-2 __b-15-0" xfId="133"/>
    <cellStyle name="一般公共预算支出预算表（按功能科目分类）02-2 __b-20-0" xfId="134"/>
    <cellStyle name="财政拨款收支预算总表02-1 __b-9-0" xfId="135"/>
    <cellStyle name="市对下转移支付预算表10-1 __b-10-0" xfId="136"/>
    <cellStyle name="NumberStyle" xfId="137"/>
    <cellStyle name="政府购买服务预算表09 __b-15-0" xfId="138"/>
    <cellStyle name="政府购买服务预算表09 __b-20-0" xfId="139"/>
    <cellStyle name="项目支出预算表（其他运转类.特定目标类项目）05-1 __b-28-0" xfId="140"/>
    <cellStyle name="项目支出预算表（其他运转类.特定目标类项目）05-1 __b-33-0" xfId="141"/>
    <cellStyle name="国有资本经营预算支出表07 __b-29-0" xfId="142"/>
    <cellStyle name="政府性基金预算支出预算表06 __b-15-0" xfId="143"/>
    <cellStyle name="政府性基金预算支出预算表06 __b-20-0" xfId="144"/>
    <cellStyle name="TextStyle" xfId="145"/>
    <cellStyle name="MoneyStyle" xfId="146"/>
    <cellStyle name="一般公共预算支出预算表（按经济科目分类）02-3 __b-1-0" xfId="147"/>
    <cellStyle name="TimeStyle" xfId="148"/>
    <cellStyle name="IntegralNumberStyle" xfId="149"/>
    <cellStyle name="__b-4-0" xfId="150"/>
    <cellStyle name="一般公共预算支出预算表（按经济科目分类）02-3 __b-16-0" xfId="151"/>
    <cellStyle name="一般公共预算支出预算表（按经济科目分类）02-3 __b-21-0" xfId="152"/>
    <cellStyle name="部门收入预算表01-2 __b-11-0" xfId="153"/>
    <cellStyle name="__b-9-0" xfId="154"/>
    <cellStyle name="一般公共预算支出预算表（按经济科目分类）02-3 __b-26-0" xfId="155"/>
    <cellStyle name="一般公共预算支出预算表（按经济科目分类）02-3 __b-31-0" xfId="156"/>
    <cellStyle name="部门收入预算表01-2 __b-16-0" xfId="157"/>
    <cellStyle name="部门收入预算表01-2 __b-21-0" xfId="158"/>
    <cellStyle name="__b-10-0" xfId="159"/>
    <cellStyle name="一般公共预算支出预算表（按经济科目分类）02-3 __b-27-0" xfId="160"/>
    <cellStyle name="一般公共预算支出预算表（按经济科目分类）02-3 __b-32-0" xfId="161"/>
    <cellStyle name="部门收入预算表01-2 __b-17-0" xfId="162"/>
    <cellStyle name="部门收入预算表01-2 __b-22-0" xfId="163"/>
    <cellStyle name="__b-11-0" xfId="164"/>
    <cellStyle name="部门收入预算表01-2 __b-18-0" xfId="165"/>
    <cellStyle name="部门收入预算表01-2 __b-23-0" xfId="166"/>
    <cellStyle name="部门政府采购预算表08 __b-1-0" xfId="167"/>
    <cellStyle name="一般公共预算支出预算表（按经济科目分类）02-3 __b-28-0" xfId="168"/>
    <cellStyle name="一般公共预算支出预算表（按经济科目分类）02-3 __b-33-0" xfId="169"/>
    <cellStyle name="__b-12-0" xfId="170"/>
    <cellStyle name="部门收入预算表01-2 __b-19-0" xfId="171"/>
    <cellStyle name="部门收入预算表01-2 __b-24-0" xfId="172"/>
    <cellStyle name="部门政府采购预算表08 __b-2-0" xfId="173"/>
    <cellStyle name="一般公共预算支出预算表（按经济科目分类）02-3 __b-29-0" xfId="174"/>
    <cellStyle name="一般公共预算支出预算表（按经济科目分类）02-3 __b-34-0" xfId="175"/>
    <cellStyle name="__b-13-0" xfId="176"/>
    <cellStyle name="部门收入预算表01-2 __b-25-0" xfId="177"/>
    <cellStyle name="部门政府采购预算表08 __b-3-0" xfId="178"/>
    <cellStyle name="一般公共预算支出预算表（按经济科目分类）02-3 __b-35-0" xfId="179"/>
    <cellStyle name="__b-14-0" xfId="180"/>
    <cellStyle name="部门政府采购预算表08 __b-4-0" xfId="181"/>
    <cellStyle name="一般公共预算支出预算表（按经济科目分类）02-3 __b-36-0" xfId="182"/>
    <cellStyle name="__b-15-0" xfId="183"/>
    <cellStyle name="__b-20-0" xfId="184"/>
    <cellStyle name="部门政府采购预算表08 __b-5-0" xfId="185"/>
    <cellStyle name="一般公共预算支出预算表（按经济科目分类）02-3 __b-37-0" xfId="186"/>
    <cellStyle name="__b-16-0" xfId="187"/>
    <cellStyle name="__b-21-0" xfId="188"/>
    <cellStyle name="部门政府采购预算表08 __b-6-0" xfId="189"/>
    <cellStyle name="一般公共预算支出预算表（按经济科目分类）02-3 __b-38-0" xfId="190"/>
    <cellStyle name="__b-17-0" xfId="191"/>
    <cellStyle name="__b-22-0" xfId="192"/>
    <cellStyle name="部门政府采购预算表08 __b-8-0" xfId="193"/>
    <cellStyle name="__b-19-0" xfId="194"/>
    <cellStyle name="__b-24-0" xfId="195"/>
    <cellStyle name="部门政府采购预算表08 __b-9-0" xfId="196"/>
    <cellStyle name="__b-25-0" xfId="197"/>
    <cellStyle name="__b-30-0" xfId="198"/>
    <cellStyle name="一般公共预算支出预算表（按经济科目分类）02-3 __b-2-0" xfId="199"/>
    <cellStyle name="部门收入预算表01-2 __b-1-0" xfId="200"/>
    <cellStyle name="一般公共预算支出预算表（按经济科目分类）02-3 __b-3-0" xfId="201"/>
    <cellStyle name="部门收入预算表01-2 __b-2-0" xfId="202"/>
    <cellStyle name="一般公共预算支出预算表（按经济科目分类）02-3 __b-4-0" xfId="203"/>
    <cellStyle name="部门收入预算表01-2 __b-3-0" xfId="204"/>
    <cellStyle name="一般公共预算支出预算表（按经济科目分类）02-3 __b-6-0" xfId="205"/>
    <cellStyle name="部门收入预算表01-2 __b-5-0" xfId="206"/>
    <cellStyle name="一般公共预算支出预算表（按经济科目分类）02-3 __b-7-0" xfId="207"/>
    <cellStyle name="部门收入预算表01-2 __b-6-0" xfId="208"/>
    <cellStyle name="一般公共预算支出预算表（按经济科目分类）02-3 __b-8-0" xfId="209"/>
    <cellStyle name="部门收入预算表01-2 __b-7-0" xfId="210"/>
    <cellStyle name="一般公共预算支出预算表（按经济科目分类）02-3 __b-9-0" xfId="211"/>
    <cellStyle name="部门收入预算表01-2 __b-8-0" xfId="212"/>
    <cellStyle name="部门收入预算表01-2 __b-9-0" xfId="213"/>
    <cellStyle name="__b-26-0" xfId="214"/>
    <cellStyle name="__b-31-0" xfId="215"/>
    <cellStyle name="基本支出预算表（人员类.运转类公用经费项目）04 __b-1-0" xfId="216"/>
    <cellStyle name="__b-27-0" xfId="217"/>
    <cellStyle name="__b-32-0" xfId="218"/>
    <cellStyle name="基本支出预算表（人员类.运转类公用经费项目）04 __b-2-0" xfId="219"/>
    <cellStyle name="__b-28-0" xfId="220"/>
    <cellStyle name="__b-33-0" xfId="221"/>
    <cellStyle name="基本支出预算表（人员类.运转类公用经费项目）04 __b-3-0" xfId="222"/>
    <cellStyle name="__b-29-0" xfId="223"/>
    <cellStyle name="__b-34-0" xfId="224"/>
    <cellStyle name="基本支出预算表（人员类.运转类公用经费项目）04 __b-5-0" xfId="225"/>
    <cellStyle name="__b-36-0" xfId="226"/>
    <cellStyle name="__b-41-0" xfId="227"/>
    <cellStyle name="基本支出预算表（人员类.运转类公用经费项目）04 __b-6-0" xfId="228"/>
    <cellStyle name="__b-37-0" xfId="229"/>
    <cellStyle name="__b-42-0" xfId="230"/>
    <cellStyle name="基本支出预算表（人员类.运转类公用经费项目）04 __b-7-0" xfId="231"/>
    <cellStyle name="__b-38-0" xfId="232"/>
    <cellStyle name="__b-43-0" xfId="233"/>
    <cellStyle name="基本支出预算表（人员类.运转类公用经费项目）04 __b-8-0" xfId="234"/>
    <cellStyle name="__b-39-0" xfId="235"/>
    <cellStyle name="__b-44-0" xfId="236"/>
    <cellStyle name="基本支出预算表（人员类.运转类公用经费项目）04 __b-9-0" xfId="237"/>
    <cellStyle name="__b-45-0" xfId="238"/>
    <cellStyle name="__b-46-0" xfId="239"/>
    <cellStyle name="__b-47-0" xfId="240"/>
    <cellStyle name="__b-48-0" xfId="241"/>
    <cellStyle name="部门支出预算表01-03 __b-1-0" xfId="242"/>
    <cellStyle name="部门支出预算表01-03 __b-3-0" xfId="243"/>
    <cellStyle name="部门支出预算表01-03 __b-4-0" xfId="244"/>
    <cellStyle name="上级补助项目支出预算表12 __b-23-0" xfId="245"/>
    <cellStyle name="上级补助项目支出预算表12 __b-18-0" xfId="246"/>
    <cellStyle name="国有资本经营预算支出表07 __b-1-0" xfId="247"/>
    <cellStyle name="部门支出预算表01-03 __b-5-0" xfId="248"/>
    <cellStyle name="上级补助项目支出预算表12 __b-24-0" xfId="249"/>
    <cellStyle name="上级补助项目支出预算表12 __b-19-0" xfId="250"/>
    <cellStyle name="国有资本经营预算支出表07 __b-2-0" xfId="251"/>
    <cellStyle name="财政拨款收支预算总表02-1 __b-10-0" xfId="252"/>
    <cellStyle name="部门支出预算表01-03 __b-6-0" xfId="253"/>
    <cellStyle name="上级补助项目支出预算表12 __b-30-0" xfId="254"/>
    <cellStyle name="上级补助项目支出预算表12 __b-25-0" xfId="255"/>
    <cellStyle name="国有资本经营预算支出表07 __b-3-0" xfId="256"/>
    <cellStyle name="财政拨款收支预算总表02-1 __b-11-0" xfId="257"/>
    <cellStyle name="部门支出预算表01-03 __b-7-0" xfId="258"/>
    <cellStyle name="上级补助项目支出预算表12 __b-26-0" xfId="259"/>
    <cellStyle name="国有资本经营预算支出表07 __b-4-0" xfId="260"/>
    <cellStyle name="财政拨款收支预算总表02-1 __b-12-0" xfId="261"/>
    <cellStyle name="部门支出预算表01-03 __b-8-0" xfId="262"/>
    <cellStyle name="部门支出预算表01-03 __b-11-0" xfId="263"/>
    <cellStyle name="部门支出预算表01-03 __b-12-0" xfId="264"/>
    <cellStyle name="基本支出预算表（人员类.运转类公用经费项目）04 __b-10-0" xfId="265"/>
    <cellStyle name="部门支出预算表01-03 __b-13-0" xfId="266"/>
    <cellStyle name="基本支出预算表（人员类.运转类公用经费项目）04 __b-12-0" xfId="267"/>
    <cellStyle name="部门支出预算表01-03 __b-15-0" xfId="268"/>
    <cellStyle name="部门支出预算表01-03 __b-20-0" xfId="269"/>
    <cellStyle name="基本支出预算表（人员类.运转类公用经费项目）04 __b-14-0" xfId="270"/>
    <cellStyle name="部门支出预算表01-03 __b-17-0" xfId="271"/>
    <cellStyle name="部门支出预算表01-03 __b-22-0" xfId="272"/>
    <cellStyle name="基本支出预算表（人员类.运转类公用经费项目）04 __b-15-0" xfId="273"/>
    <cellStyle name="基本支出预算表（人员类.运转类公用经费项目）04 __b-20-0" xfId="274"/>
    <cellStyle name="部门支出预算表01-03 __b-18-0" xfId="275"/>
    <cellStyle name="部门支出预算表01-03 __b-23-0" xfId="276"/>
    <cellStyle name="基本支出预算表（人员类.运转类公用经费项目）04 __b-16-0" xfId="277"/>
    <cellStyle name="基本支出预算表（人员类.运转类公用经费项目）04 __b-21-0" xfId="278"/>
    <cellStyle name="部门支出预算表01-03 __b-19-0" xfId="279"/>
    <cellStyle name="部门支出预算表01-03 __b-24-0" xfId="280"/>
    <cellStyle name="基本支出预算表（人员类.运转类公用经费项目）04 __b-18-0" xfId="281"/>
    <cellStyle name="基本支出预算表（人员类.运转类公用经费项目）04 __b-23-0" xfId="282"/>
    <cellStyle name="部门支出预算表01-03 __b-26-0" xfId="283"/>
    <cellStyle name="部门支出预算表01-03 __b-31-0" xfId="284"/>
    <cellStyle name="基本支出预算表（人员类.运转类公用经费项目）04 __b-19-0" xfId="285"/>
    <cellStyle name="基本支出预算表（人员类.运转类公用经费项目）04 __b-24-0" xfId="286"/>
    <cellStyle name="部门支出预算表01-03 __b-27-0" xfId="287"/>
    <cellStyle name="部门支出预算表01-03 __b-32-0" xfId="288"/>
    <cellStyle name="基本支出预算表（人员类.运转类公用经费项目）04 __b-25-0" xfId="289"/>
    <cellStyle name="基本支出预算表（人员类.运转类公用经费项目）04 __b-30-0" xfId="290"/>
    <cellStyle name="部门支出预算表01-03 __b-28-0" xfId="291"/>
    <cellStyle name="基本支出预算表（人员类.运转类公用经费项目）04 __b-26-0" xfId="292"/>
    <cellStyle name="基本支出预算表（人员类.运转类公用经费项目）04 __b-31-0" xfId="293"/>
    <cellStyle name="部门支出预算表01-03 __b-29-0" xfId="294"/>
    <cellStyle name="财政拨款收支预算总表02-1 __b-2-0" xfId="295"/>
    <cellStyle name="财政拨款收支预算总表02-1 __b-3-0" xfId="296"/>
    <cellStyle name="财政拨款收支预算总表02-1 __b-4-0" xfId="297"/>
    <cellStyle name="财政拨款收支预算总表02-1 __b-5-0" xfId="298"/>
    <cellStyle name="财政拨款收支预算总表02-1 __b-6-0" xfId="299"/>
    <cellStyle name="财政拨款收支预算总表02-1 __b-7-0" xfId="300"/>
    <cellStyle name="财政拨款收支预算总表02-1 __b-8-0" xfId="301"/>
    <cellStyle name="上级补助项目支出预算表12 __b-28-0" xfId="302"/>
    <cellStyle name="国有资本经营预算支出表07 __b-6-0" xfId="303"/>
    <cellStyle name="财政拨款收支预算总表02-1 __b-14-0" xfId="304"/>
    <cellStyle name="上级补助项目支出预算表12 __b-29-0" xfId="305"/>
    <cellStyle name="国有资本经营预算支出表07 __b-7-0" xfId="306"/>
    <cellStyle name="财政拨款收支预算总表02-1 __b-15-0" xfId="307"/>
    <cellStyle name="财政拨款收支预算总表02-1 __b-20-0" xfId="308"/>
    <cellStyle name="国有资本经营预算支出表07 __b-8-0" xfId="309"/>
    <cellStyle name="财政拨款收支预算总表02-1 __b-16-0" xfId="310"/>
    <cellStyle name="财政拨款收支预算总表02-1 __b-21-0" xfId="311"/>
    <cellStyle name="国有资本经营预算支出表07 __b-9-0" xfId="312"/>
    <cellStyle name="财政拨款收支预算总表02-1 __b-17-0" xfId="313"/>
    <cellStyle name="财政拨款收支预算总表02-1 __b-22-0" xfId="314"/>
    <cellStyle name="财政拨款收支预算总表02-1 __b-18-0" xfId="315"/>
    <cellStyle name="财政拨款收支预算总表02-1 __b-23-0" xfId="316"/>
    <cellStyle name="财政拨款收支预算总表02-1 __b-19-0" xfId="317"/>
    <cellStyle name="财政拨款收支预算总表02-1 __b-24-0" xfId="318"/>
    <cellStyle name="一般公共预算支出预算表（按功能科目分类）02-2 __b-1-0" xfId="319"/>
    <cellStyle name="一般公共预算支出预算表（按功能科目分类）02-2 __b-2-0" xfId="320"/>
    <cellStyle name="一般公共预算支出预算表（按功能科目分类）02-2 __b-4-0" xfId="321"/>
    <cellStyle name="一般公共预算支出预算表（按功能科目分类）02-2 __b-5-0" xfId="322"/>
    <cellStyle name="一般公共预算支出预算表（按功能科目分类）02-2 __b-6-0" xfId="323"/>
    <cellStyle name="一般公共预算支出预算表（按功能科目分类）02-2 __b-7-0" xfId="324"/>
    <cellStyle name="一般公共预算支出预算表（按功能科目分类）02-2 __b-8-0" xfId="325"/>
    <cellStyle name="一般公共预算支出预算表（按功能科目分类）02-2 __b-9-0" xfId="326"/>
    <cellStyle name="一般公共预算支出预算表（按功能科目分类）02-2 __b-10-0" xfId="327"/>
    <cellStyle name="一般公共预算支出预算表（按功能科目分类）02-2 __b-11-0" xfId="328"/>
    <cellStyle name="一般公共预算支出预算表（按功能科目分类）02-2 __b-12-0" xfId="329"/>
    <cellStyle name="一般公共预算支出预算表（按功能科目分类）02-2 __b-13-0" xfId="330"/>
    <cellStyle name="一般公共预算支出预算表（按功能科目分类）02-2 __b-14-0" xfId="331"/>
    <cellStyle name="一般公共预算支出预算表（按功能科目分类）02-2 __b-17-0" xfId="332"/>
    <cellStyle name="一般公共预算支出预算表（按功能科目分类）02-2 __b-22-0" xfId="333"/>
    <cellStyle name="一般公共预算支出预算表（按功能科目分类）02-2 __b-19-0" xfId="334"/>
    <cellStyle name="一般公共预算支出预算表（按功能科目分类）02-2 __b-24-0" xfId="335"/>
    <cellStyle name="一般公共预算支出预算表（按功能科目分类）02-2 __b-25-0" xfId="336"/>
    <cellStyle name="一般公共预算支出预算表（按功能科目分类）02-2 __b-26-0" xfId="337"/>
    <cellStyle name="一般公共预算支出预算表（按功能科目分类）02-2 __b-27-0" xfId="338"/>
    <cellStyle name="一般公共预算支出预算表（按功能科目分类）02-2 __b-28-0" xfId="339"/>
    <cellStyle name="一般公共预算支出预算表（按经济科目分类）02-3 __b-10-0" xfId="340"/>
    <cellStyle name="一般公共预算支出预算表（按经济科目分类）02-3 __b-11-0" xfId="341"/>
    <cellStyle name="一般公共预算支出预算表（按经济科目分类）02-3 __b-12-0" xfId="342"/>
    <cellStyle name="一般公共预算“三公”经费支出预算表03 __b-1-0" xfId="343"/>
    <cellStyle name="一般公共预算“三公”经费支出预算表03 __b-2-0" xfId="344"/>
    <cellStyle name="一般公共预算“三公”经费支出预算表03 __b-3-0" xfId="345"/>
    <cellStyle name="一般公共预算“三公”经费支出预算表03 __b-4-0" xfId="346"/>
    <cellStyle name="一般公共预算“三公”经费支出预算表03 __b-5-0" xfId="347"/>
    <cellStyle name="一般公共预算“三公”经费支出预算表03 __b-6-0" xfId="348"/>
    <cellStyle name="一般公共预算“三公”经费支出预算表03 __b-7-0" xfId="349"/>
    <cellStyle name="一般公共预算“三公”经费支出预算表03 __b-8-0" xfId="350"/>
    <cellStyle name="一般公共预算“三公”经费支出预算表03 __b-9-0" xfId="351"/>
    <cellStyle name="一般公共预算“三公”经费支出预算表03 __b-10-0" xfId="352"/>
    <cellStyle name="一般公共预算“三公”经费支出预算表03 __b-11-0" xfId="353"/>
    <cellStyle name="一般公共预算“三公”经费支出预算表03 __b-12-0" xfId="354"/>
    <cellStyle name="一般公共预算“三公”经费支出预算表03 __b-13-0" xfId="355"/>
    <cellStyle name="一般公共预算“三公”经费支出预算表03 __b-14-0" xfId="356"/>
    <cellStyle name="一般公共预算“三公”经费支出预算表03 __b-15-0" xfId="357"/>
    <cellStyle name="一般公共预算“三公”经费支出预算表03 __b-20-0" xfId="358"/>
    <cellStyle name="一般公共预算“三公”经费支出预算表03 __b-16-0" xfId="359"/>
    <cellStyle name="一般公共预算“三公”经费支出预算表03 __b-21-0" xfId="360"/>
    <cellStyle name="一般公共预算“三公”经费支出预算表03 __b-17-0" xfId="361"/>
    <cellStyle name="一般公共预算“三公”经费支出预算表03 __b-22-0" xfId="362"/>
    <cellStyle name="一般公共预算“三公”经费支出预算表03 __b-18-0" xfId="363"/>
    <cellStyle name="一般公共预算“三公”经费支出预算表03 __b-23-0" xfId="364"/>
    <cellStyle name="一般公共预算“三公”经费支出预算表03 __b-19-0" xfId="365"/>
    <cellStyle name="基本支出预算表（人员类.运转类公用经费项目）04 __b-27-0" xfId="366"/>
    <cellStyle name="基本支出预算表（人员类.运转类公用经费项目）04 __b-32-0" xfId="367"/>
    <cellStyle name="基本支出预算表（人员类.运转类公用经费项目）04 __b-28-0" xfId="368"/>
    <cellStyle name="基本支出预算表（人员类.运转类公用经费项目）04 __b-33-0" xfId="369"/>
    <cellStyle name="基本支出预算表（人员类.运转类公用经费项目）04 __b-29-0" xfId="370"/>
    <cellStyle name="基本支出预算表（人员类.运转类公用经费项目）04 __b-34-0" xfId="371"/>
    <cellStyle name="基本支出预算表（人员类.运转类公用经费项目）04 __b-35-0" xfId="372"/>
    <cellStyle name="基本支出预算表（人员类.运转类公用经费项目）04 __b-40-0" xfId="373"/>
    <cellStyle name="基本支出预算表（人员类.运转类公用经费项目）04 __b-36-0" xfId="374"/>
    <cellStyle name="基本支出预算表（人员类.运转类公用经费项目）04 __b-41-0" xfId="375"/>
    <cellStyle name="国有资本经营预算支出表07 __b-10-0" xfId="376"/>
    <cellStyle name="基本支出预算表（人员类.运转类公用经费项目）04 __b-37-0" xfId="377"/>
    <cellStyle name="国有资本经营预算支出表07 __b-11-0" xfId="378"/>
    <cellStyle name="基本支出预算表（人员类.运转类公用经费项目）04 __b-38-0" xfId="379"/>
    <cellStyle name="国有资本经营预算支出表07 __b-12-0" xfId="380"/>
    <cellStyle name="基本支出预算表（人员类.运转类公用经费项目）04 __b-39-0" xfId="381"/>
    <cellStyle name="项目支出预算表（其他运转类.特定目标类项目）05-1 __b-1-0" xfId="382"/>
    <cellStyle name="项目支出预算表（其他运转类.特定目标类项目）05-1 __b-2-0" xfId="383"/>
    <cellStyle name="项目支出预算表（其他运转类.特定目标类项目）05-1 __b-3-0" xfId="384"/>
    <cellStyle name="项目支出预算表（其他运转类.特定目标类项目）05-1 __b-4-0" xfId="385"/>
    <cellStyle name="项目支出预算表（其他运转类.特定目标类项目）05-1 __b-5-0" xfId="386"/>
    <cellStyle name="项目支出预算表（其他运转类.特定目标类项目）05-1 __b-6-0" xfId="387"/>
    <cellStyle name="项目支出预算表（其他运转类.特定目标类项目）05-1 __b-7-0" xfId="388"/>
    <cellStyle name="项目支出预算表（其他运转类.特定目标类项目）05-1 __b-8-0" xfId="389"/>
    <cellStyle name="项目支出预算表（其他运转类.特定目标类项目）05-1 __b-9-0" xfId="390"/>
    <cellStyle name="项目支出预算表（其他运转类.特定目标类项目）05-1 __b-11-0" xfId="391"/>
    <cellStyle name="项目支出预算表（其他运转类.特定目标类项目）05-1 __b-12-0" xfId="392"/>
    <cellStyle name="项目支出预算表（其他运转类.特定目标类项目）05-1 __b-14-0" xfId="393"/>
    <cellStyle name="项目支出预算表（其他运转类.特定目标类项目）05-1 __b-15-0" xfId="394"/>
    <cellStyle name="项目支出预算表（其他运转类.特定目标类项目）05-1 __b-20-0" xfId="395"/>
    <cellStyle name="项目支出预算表（其他运转类.特定目标类项目）05-1 __b-16-0" xfId="396"/>
    <cellStyle name="项目支出预算表（其他运转类.特定目标类项目）05-1 __b-21-0" xfId="397"/>
    <cellStyle name="项目支出预算表（其他运转类.特定目标类项目）05-1 __b-17-0" xfId="398"/>
    <cellStyle name="项目支出预算表（其他运转类.特定目标类项目）05-1 __b-22-0" xfId="399"/>
    <cellStyle name="政府购买服务预算表09 __b-10-0" xfId="400"/>
    <cellStyle name="项目支出预算表（其他运转类.特定目标类项目）05-1 __b-18-0" xfId="401"/>
    <cellStyle name="项目支出预算表（其他运转类.特定目标类项目）05-1 __b-23-0" xfId="402"/>
    <cellStyle name="政府购买服务预算表09 __b-11-0" xfId="403"/>
    <cellStyle name="项目支出预算表（其他运转类.特定目标类项目）05-1 __b-19-0" xfId="404"/>
    <cellStyle name="项目支出预算表（其他运转类.特定目标类项目）05-1 __b-24-0" xfId="405"/>
    <cellStyle name="政府购买服务预算表09 __b-12-0" xfId="406"/>
    <cellStyle name="项目支出预算表（其他运转类.特定目标类项目）05-1 __b-25-0" xfId="407"/>
    <cellStyle name="项目支出预算表（其他运转类.特定目标类项目）05-1 __b-30-0" xfId="408"/>
    <cellStyle name="政府购买服务预算表09 __b-13-0" xfId="409"/>
    <cellStyle name="项目支出预算表（其他运转类.特定目标类项目）05-1 __b-26-0" xfId="410"/>
    <cellStyle name="项目支出预算表（其他运转类.特定目标类项目）05-1 __b-31-0" xfId="411"/>
    <cellStyle name="政府购买服务预算表09 __b-14-0" xfId="412"/>
    <cellStyle name="项目支出预算表（其他运转类.特定目标类项目）05-1 __b-27-0" xfId="413"/>
    <cellStyle name="项目支出预算表（其他运转类.特定目标类项目）05-1 __b-32-0" xfId="414"/>
    <cellStyle name="政府购买服务预算表09 __b-16-0" xfId="415"/>
    <cellStyle name="政府购买服务预算表09 __b-21-0" xfId="416"/>
    <cellStyle name="项目支出预算表（其他运转类.特定目标类项目）05-1 __b-29-0" xfId="417"/>
    <cellStyle name="项目支出预算表（其他运转类.特定目标类项目）05-1 __b-34-0" xfId="418"/>
    <cellStyle name="政府购买服务预算表09 __b-23-0" xfId="419"/>
    <cellStyle name="政府购买服务预算表09 __b-18-0" xfId="420"/>
    <cellStyle name="项目支出预算表（其他运转类.特定目标类项目）05-1 __b-36-0" xfId="421"/>
    <cellStyle name="项目支出预算表（其他运转类.特定目标类项目）05-1 __b-41-0" xfId="422"/>
    <cellStyle name="政府购买服务预算表09 __b-24-0" xfId="423"/>
    <cellStyle name="政府购买服务预算表09 __b-19-0" xfId="424"/>
    <cellStyle name="项目支出预算表（其他运转类.特定目标类项目）05-1 __b-37-0" xfId="425"/>
    <cellStyle name="项目支出预算表（其他运转类.特定目标类项目）05-1 __b-42-0" xfId="426"/>
    <cellStyle name="项目支出预算表（其他运转类.特定目标类项目）05-1 __b-38-0" xfId="427"/>
    <cellStyle name="项目支出预算表（其他运转类.特定目标类项目）05-1 __b-43-0" xfId="428"/>
    <cellStyle name="项目支出预算表（其他运转类.特定目标类项目）05-1 __b-39-0" xfId="429"/>
    <cellStyle name="项目支出绩效目标表（本级下达）05-2 __b-1-0" xfId="430"/>
    <cellStyle name="项目支出绩效目标表（本级下达）05-2 __b-2-0" xfId="431"/>
    <cellStyle name="项目支出绩效目标表（本级下达）05-2 __b-3-0" xfId="432"/>
    <cellStyle name="项目支出绩效目标表（本级下达）05-2 __b-4-0" xfId="433"/>
    <cellStyle name="项目支出绩效目标表（本级下达）05-2 __b-5-0" xfId="434"/>
    <cellStyle name="项目支出绩效目标表（本级下达）05-2 __b-6-0" xfId="435"/>
    <cellStyle name="项目支出绩效目标表（本级下达）05-2 __b-7-0" xfId="436"/>
    <cellStyle name="项目支出绩效目标表（本级下达）05-2 __b-8-0" xfId="437"/>
    <cellStyle name="项目支出绩效目标表（本级下达）05-2 __b-10-0" xfId="438"/>
    <cellStyle name="项目支出绩效目标表（本级下达）05-2 __b-11-0" xfId="439"/>
    <cellStyle name="项目支出绩效目标表（本级下达）05-2 __b-12-0" xfId="440"/>
    <cellStyle name="项目支出绩效目标表（本级下达）05-2 __b-14-0" xfId="441"/>
    <cellStyle name="项目支出绩效目标表（本级下达）05-2 __b-15-0" xfId="442"/>
    <cellStyle name="项目支出绩效目标表（本级下达）05-2 __b-16-0" xfId="443"/>
    <cellStyle name="项目支出绩效目标表（本级下达）05-2 __b-17-0" xfId="444"/>
    <cellStyle name="项目支出绩效目标表（本级下达）05-2 __b-18-0" xfId="445"/>
    <cellStyle name="项目支出绩效目标表（另文下达）05-3 __b-1-0" xfId="446"/>
    <cellStyle name="项目支出绩效目标表（另文下达）05-3 __b-2-0" xfId="447"/>
    <cellStyle name="项目支出绩效目标表（另文下达）05-3 __b-3-0" xfId="448"/>
    <cellStyle name="项目支出绩效目标表（另文下达）05-3 __b-4-0" xfId="449"/>
    <cellStyle name="项目支出绩效目标表（另文下达）05-3 __b-5-0" xfId="450"/>
    <cellStyle name="项目支出绩效目标表（另文下达）05-3 __b-6-0" xfId="451"/>
    <cellStyle name="项目支出绩效目标表（另文下达）05-3 __b-7-0" xfId="452"/>
    <cellStyle name="项目支出绩效目标表（另文下达）05-3 __b-8-0" xfId="453"/>
    <cellStyle name="项目支出绩效目标表（另文下达）05-3 __b-9-0" xfId="454"/>
    <cellStyle name="项目支出绩效目标表（另文下达）05-3 __b-10-0" xfId="455"/>
    <cellStyle name="政府性基金预算支出预算表06 __b-18-0" xfId="456"/>
    <cellStyle name="政府性基金预算支出预算表06 __b-23-0" xfId="457"/>
    <cellStyle name="项目支出绩效目标表（另文下达）05-3 __b-11-0" xfId="458"/>
    <cellStyle name="政府性基金预算支出预算表06 __b-19-0" xfId="459"/>
    <cellStyle name="政府性基金预算支出预算表06 __b-24-0" xfId="460"/>
    <cellStyle name="项目支出绩效目标表（另文下达）05-3 __b-13-0" xfId="461"/>
    <cellStyle name="政府性基金预算支出预算表06 __b-26-0" xfId="462"/>
    <cellStyle name="项目支出绩效目标表（另文下达）05-3 __b-15-0" xfId="463"/>
    <cellStyle name="政府性基金预算支出预算表06 __b-28-0" xfId="464"/>
    <cellStyle name="项目支出绩效目标表（另文下达）05-3 __b-16-0" xfId="465"/>
    <cellStyle name="政府性基金预算支出预算表06 __b-29-0" xfId="466"/>
    <cellStyle name="政府性基金预算支出预算表06 __b-1-0" xfId="467"/>
    <cellStyle name="政府性基金预算支出预算表06 __b-2-0" xfId="468"/>
    <cellStyle name="政府性基金预算支出预算表06 __b-3-0" xfId="469"/>
    <cellStyle name="政府性基金预算支出预算表06 __b-4-0" xfId="470"/>
    <cellStyle name="政府性基金预算支出预算表06 __b-5-0" xfId="471"/>
    <cellStyle name="政府性基金预算支出预算表06 __b-6-0" xfId="472"/>
    <cellStyle name="政府性基金预算支出预算表06 __b-7-0" xfId="473"/>
    <cellStyle name="政府性基金预算支出预算表06 __b-8-0" xfId="474"/>
    <cellStyle name="政府性基金预算支出预算表06 __b-9-0" xfId="475"/>
    <cellStyle name="国有资本经营预算支出表07 __b-26-0" xfId="476"/>
    <cellStyle name="政府性基金预算支出预算表06 __b-12-0" xfId="477"/>
    <cellStyle name="国有资本经营预算支出表07 __b-27-0" xfId="478"/>
    <cellStyle name="政府性基金预算支出预算表06 __b-13-0" xfId="479"/>
    <cellStyle name="国有资本经营预算支出表07 __b-28-0" xfId="480"/>
    <cellStyle name="政府性基金预算支出预算表06 __b-14-0" xfId="481"/>
    <cellStyle name="政府性基金预算支出预算表06 __b-16-0" xfId="482"/>
    <cellStyle name="政府性基金预算支出预算表06 __b-21-0" xfId="483"/>
    <cellStyle name="国有资本经营预算支出表07 __b-13-0" xfId="484"/>
    <cellStyle name="国有资本经营预算支出表07 __b-14-0" xfId="485"/>
    <cellStyle name="国有资本经营预算支出表07 __b-15-0" xfId="486"/>
    <cellStyle name="国有资本经营预算支出表07 __b-20-0" xfId="487"/>
    <cellStyle name="国有资本经营预算支出表07 __b-16-0" xfId="488"/>
    <cellStyle name="国有资本经营预算支出表07 __b-21-0" xfId="489"/>
    <cellStyle name="国有资本经营预算支出表07 __b-17-0" xfId="490"/>
    <cellStyle name="国有资本经营预算支出表07 __b-22-0" xfId="491"/>
    <cellStyle name="国有资本经营预算支出表07 __b-18-0" xfId="492"/>
    <cellStyle name="国有资本经营预算支出表07 __b-23-0" xfId="493"/>
    <cellStyle name="部门政府采购预算表08 __b-10-0" xfId="494"/>
    <cellStyle name="部门政府采购预算表08 __b-11-0" xfId="495"/>
    <cellStyle name="部门政府采购预算表08 __b-12-0" xfId="496"/>
    <cellStyle name="部门政府采购预算表08 __b-13-0" xfId="497"/>
    <cellStyle name="部门政府采购预算表08 __b-14-0" xfId="498"/>
    <cellStyle name="部门政府采购预算表08 __b-15-0" xfId="499"/>
    <cellStyle name="部门政府采购预算表08 __b-20-0" xfId="500"/>
    <cellStyle name="部门政府采购预算表08 __b-17-0" xfId="501"/>
    <cellStyle name="部门政府采购预算表08 __b-22-0" xfId="502"/>
    <cellStyle name="部门政府采购预算表08 __b-18-0" xfId="503"/>
    <cellStyle name="部门政府采购预算表08 __b-23-0" xfId="504"/>
    <cellStyle name="部门政府采购预算表08 __b-19-0" xfId="505"/>
    <cellStyle name="部门政府采购预算表08 __b-24-0" xfId="506"/>
    <cellStyle name="部门政府采购预算表08 __b-25-0" xfId="507"/>
    <cellStyle name="部门政府采购预算表08 __b-30-0" xfId="508"/>
    <cellStyle name="部门政府采购预算表08 __b-26-0" xfId="509"/>
    <cellStyle name="部门政府采购预算表08 __b-31-0" xfId="510"/>
    <cellStyle name="部门政府采购预算表08 __b-27-0" xfId="511"/>
    <cellStyle name="部门政府采购预算表08 __b-32-0" xfId="512"/>
    <cellStyle name="部门政府采购预算表08 __b-28-0" xfId="513"/>
    <cellStyle name="部门政府采购预算表08 __b-33-0" xfId="514"/>
    <cellStyle name="部门政府采购预算表08 __b-29-0" xfId="515"/>
    <cellStyle name="部门政府采购预算表08 __b-34-0" xfId="516"/>
    <cellStyle name="部门政府采购预算表08 __b-35-0" xfId="517"/>
    <cellStyle name="部门政府采购预算表08 __b-36-0" xfId="518"/>
    <cellStyle name="部门政府采购预算表08 __b-37-0" xfId="519"/>
    <cellStyle name="部门项目中期规划预算表13 __b-10-0" xfId="520"/>
    <cellStyle name="部门政府采购预算表08 __b-38-0" xfId="521"/>
    <cellStyle name="政府购买服务预算表09 __b-1-0" xfId="522"/>
    <cellStyle name="政府购买服务预算表09 __b-2-0" xfId="523"/>
    <cellStyle name="政府购买服务预算表09 __b-3-0" xfId="524"/>
    <cellStyle name="政府购买服务预算表09 __b-4-0" xfId="525"/>
    <cellStyle name="政府购买服务预算表09 __b-6-0" xfId="526"/>
    <cellStyle name="政府购买服务预算表09 __b-7-0" xfId="527"/>
    <cellStyle name="政府购买服务预算表09 __b-8-0" xfId="528"/>
    <cellStyle name="政府购买服务预算表09 __b-30-0" xfId="529"/>
    <cellStyle name="政府购买服务预算表09 __b-25-0" xfId="530"/>
    <cellStyle name="政府购买服务预算表09 __b-31-0" xfId="531"/>
    <cellStyle name="政府购买服务预算表09 __b-26-0" xfId="532"/>
    <cellStyle name="市对下转移支付绩效目标表10-2 __b-1-0" xfId="533"/>
    <cellStyle name="政府购买服务预算表09 __b-32-0" xfId="534"/>
    <cellStyle name="政府购买服务预算表09 __b-27-0" xfId="535"/>
    <cellStyle name="市对下转移支付绩效目标表10-2 __b-2-0" xfId="536"/>
    <cellStyle name="政府购买服务预算表09 __b-33-0" xfId="537"/>
    <cellStyle name="政府购买服务预算表09 __b-28-0" xfId="538"/>
    <cellStyle name="市对下转移支付绩效目标表10-2 __b-3-0" xfId="539"/>
    <cellStyle name="政府购买服务预算表09 __b-34-0" xfId="540"/>
    <cellStyle name="政府购买服务预算表09 __b-29-0" xfId="541"/>
    <cellStyle name="市对下转移支付绩效目标表10-2 __b-4-0" xfId="542"/>
    <cellStyle name="政府购买服务预算表09 __b-40-0" xfId="543"/>
    <cellStyle name="政府购买服务预算表09 __b-35-0" xfId="544"/>
    <cellStyle name="市对下转移支付绩效目标表10-2 __b-5-0" xfId="545"/>
    <cellStyle name="政府购买服务预算表09 __b-41-0" xfId="546"/>
    <cellStyle name="政府购买服务预算表09 __b-36-0" xfId="547"/>
    <cellStyle name="市对下转移支付绩效目标表10-2 __b-6-0" xfId="548"/>
    <cellStyle name="政府购买服务预算表09 __b-42-0" xfId="549"/>
    <cellStyle name="政府购买服务预算表09 __b-37-0" xfId="550"/>
    <cellStyle name="市对下转移支付绩效目标表10-2 __b-7-0" xfId="551"/>
    <cellStyle name="政府购买服务预算表09 __b-43-0" xfId="552"/>
    <cellStyle name="政府购买服务预算表09 __b-38-0" xfId="553"/>
    <cellStyle name="市对下转移支付绩效目标表10-2 __b-8-0" xfId="554"/>
    <cellStyle name="政府购买服务预算表09 __b-44-0" xfId="555"/>
    <cellStyle name="政府购买服务预算表09 __b-39-0" xfId="556"/>
    <cellStyle name="市对下转移支付绩效目标表10-2 __b-9-0" xfId="557"/>
    <cellStyle name="政府购买服务预算表09 __b-45-0" xfId="558"/>
    <cellStyle name="市对下转移支付预算表10-1 __b-1-0" xfId="559"/>
    <cellStyle name="市对下转移支付预算表10-1 __b-2-0" xfId="560"/>
    <cellStyle name="市对下转移支付预算表10-1 __b-3-0" xfId="561"/>
    <cellStyle name="市对下转移支付预算表10-1 __b-4-0" xfId="562"/>
    <cellStyle name="市对下转移支付预算表10-1 __b-5-0" xfId="563"/>
    <cellStyle name="市对下转移支付预算表10-1 __b-6-0" xfId="564"/>
    <cellStyle name="市对下转移支付预算表10-1 __b-7-0" xfId="565"/>
    <cellStyle name="市对下转移支付预算表10-1 __b-8-0" xfId="566"/>
    <cellStyle name="市对下转移支付预算表10-1 __b-9-0" xfId="567"/>
    <cellStyle name="市对下转移支付预算表10-1 __b-11-0" xfId="568"/>
    <cellStyle name="市对下转移支付预算表10-1 __b-12-0" xfId="569"/>
    <cellStyle name="市对下转移支付预算表10-1 __b-13-0" xfId="570"/>
    <cellStyle name="市对下转移支付预算表10-1 __b-14-0" xfId="571"/>
    <cellStyle name="市对下转移支付预算表10-1 __b-20-0" xfId="572"/>
    <cellStyle name="市对下转移支付预算表10-1 __b-15-0" xfId="573"/>
    <cellStyle name="市对下转移支付预算表10-1 __b-21-0" xfId="574"/>
    <cellStyle name="市对下转移支付预算表10-1 __b-16-0" xfId="575"/>
    <cellStyle name="市对下转移支付预算表10-1 __b-22-0" xfId="576"/>
    <cellStyle name="市对下转移支付预算表10-1 __b-17-0" xfId="577"/>
    <cellStyle name="市对下转移支付预算表10-1 __b-23-0" xfId="578"/>
    <cellStyle name="市对下转移支付预算表10-1 __b-18-0" xfId="579"/>
    <cellStyle name="市对下转移支付预算表10-1 __b-24-0" xfId="580"/>
    <cellStyle name="市对下转移支付预算表10-1 __b-19-0" xfId="581"/>
    <cellStyle name="市对下转移支付预算表10-1 __b-30-0" xfId="582"/>
    <cellStyle name="市对下转移支付预算表10-1 __b-25-0" xfId="583"/>
    <cellStyle name="市对下转移支付预算表10-1 __b-31-0" xfId="584"/>
    <cellStyle name="市对下转移支付预算表10-1 __b-26-0" xfId="585"/>
    <cellStyle name="市对下转移支付预算表10-1 __b-27-0" xfId="586"/>
    <cellStyle name="市对下转移支付预算表10-1 __b-28-0" xfId="587"/>
    <cellStyle name="市对下转移支付预算表10-1 __b-29-0" xfId="588"/>
    <cellStyle name="市对下转移支付绩效目标表10-2 __b-10-0" xfId="589"/>
    <cellStyle name="市对下转移支付绩效目标表10-2 __b-11-0" xfId="590"/>
    <cellStyle name="市对下转移支付绩效目标表10-2 __b-12-0" xfId="591"/>
    <cellStyle name="市对下转移支付绩效目标表10-2 __b-13-0" xfId="592"/>
    <cellStyle name="市对下转移支付绩效目标表10-2 __b-14-0" xfId="593"/>
    <cellStyle name="市对下转移支付绩效目标表10-2 __b-15-0" xfId="594"/>
    <cellStyle name="市对下转移支付绩效目标表10-2 __b-16-0" xfId="595"/>
    <cellStyle name="市对下转移支付绩效目标表10-2 __b-17-0" xfId="596"/>
    <cellStyle name="市对下转移支付绩效目标表10-2 __b-18-0" xfId="597"/>
    <cellStyle name="市对下转移支付绩效目标表10-2 __b-19-0" xfId="598"/>
    <cellStyle name="新增资产配置表11 __b-1-0" xfId="599"/>
    <cellStyle name="新增资产配置表11 __b-2-0" xfId="600"/>
    <cellStyle name="新增资产配置表11 __b-3-0" xfId="601"/>
    <cellStyle name="新增资产配置表11 __b-4-0" xfId="602"/>
    <cellStyle name="新增资产配置表11 __b-5-0" xfId="603"/>
    <cellStyle name="新增资产配置表11 __b-6-0" xfId="604"/>
    <cellStyle name="新增资产配置表11 __b-7-0" xfId="605"/>
    <cellStyle name="新增资产配置表11 __b-8-0" xfId="606"/>
    <cellStyle name="新增资产配置表11 __b-9-0" xfId="607"/>
    <cellStyle name="新增资产配置表11 __b-10-0" xfId="608"/>
    <cellStyle name="新增资产配置表11 __b-11-0" xfId="609"/>
    <cellStyle name="新增资产配置表11 __b-12-0" xfId="610"/>
    <cellStyle name="新增资产配置表11 __b-13-0" xfId="611"/>
    <cellStyle name="新增资产配置表11 __b-14-0" xfId="612"/>
    <cellStyle name="新增资产配置表11 __b-20-0" xfId="613"/>
    <cellStyle name="新增资产配置表11 __b-15-0" xfId="614"/>
    <cellStyle name="新增资产配置表11 __b-16-0" xfId="615"/>
    <cellStyle name="新增资产配置表11 __b-17-0" xfId="616"/>
    <cellStyle name="新增资产配置表11 __b-18-0" xfId="617"/>
    <cellStyle name="新增资产配置表11 __b-19-0" xfId="618"/>
    <cellStyle name="上级补助项目支出预算表12 __b-1-0" xfId="619"/>
    <cellStyle name="上级补助项目支出预算表12 __b-2-0" xfId="620"/>
    <cellStyle name="上级补助项目支出预算表12 __b-3-0" xfId="621"/>
    <cellStyle name="上级补助项目支出预算表12 __b-5-0" xfId="622"/>
    <cellStyle name="上级补助项目支出预算表12 __b-6-0" xfId="623"/>
    <cellStyle name="上级补助项目支出预算表12 __b-7-0" xfId="624"/>
    <cellStyle name="上级补助项目支出预算表12 __b-8-0" xfId="625"/>
    <cellStyle name="上级补助项目支出预算表12 __b-9-0" xfId="626"/>
    <cellStyle name="上级补助项目支出预算表12 __b-11-0" xfId="627"/>
    <cellStyle name="上级补助项目支出预算表12 __b-12-0" xfId="628"/>
    <cellStyle name="上级补助项目支出预算表12 __b-13-0" xfId="629"/>
    <cellStyle name="上级补助项目支出预算表12 __b-14-0" xfId="630"/>
    <cellStyle name="上级补助项目支出预算表12 __b-20-0" xfId="631"/>
    <cellStyle name="上级补助项目支出预算表12 __b-15-0" xfId="632"/>
    <cellStyle name="上级补助项目支出预算表12 __b-21-0" xfId="633"/>
    <cellStyle name="上级补助项目支出预算表12 __b-16-0" xfId="634"/>
    <cellStyle name="上级补助项目支出预算表12 __b-22-0" xfId="635"/>
    <cellStyle name="上级补助项目支出预算表12 __b-17-0" xfId="636"/>
    <cellStyle name="部门项目中期规划预算表13 __b-1-0" xfId="637"/>
    <cellStyle name="部门项目中期规划预算表13 __b-2-0" xfId="638"/>
    <cellStyle name="部门项目中期规划预算表13 __b-3-0" xfId="639"/>
    <cellStyle name="部门项目中期规划预算表13 __b-4-0" xfId="640"/>
    <cellStyle name="部门项目中期规划预算表13 __b-5-0" xfId="641"/>
    <cellStyle name="部门项目中期规划预算表13 __b-6-0" xfId="642"/>
    <cellStyle name="部门项目中期规划预算表13 __b-7-0" xfId="643"/>
    <cellStyle name="部门项目中期规划预算表13 __b-8-0" xfId="644"/>
    <cellStyle name="部门项目中期规划预算表13 __b-9-0" xfId="645"/>
    <cellStyle name="部门项目中期规划预算表13 __b-11-0" xfId="646"/>
    <cellStyle name="部门项目中期规划预算表13 __b-12-0" xfId="647"/>
    <cellStyle name="部门项目中期规划预算表13 __b-13-0" xfId="648"/>
    <cellStyle name="部门项目中期规划预算表13 __b-14-0" xfId="649"/>
    <cellStyle name="部门项目中期规划预算表13 __b-20-0" xfId="650"/>
    <cellStyle name="部门项目中期规划预算表13 __b-15-0" xfId="651"/>
    <cellStyle name="部门项目中期规划预算表13 __b-21-0" xfId="652"/>
    <cellStyle name="部门项目中期规划预算表13 __b-16-0" xfId="653"/>
    <cellStyle name="部门项目中期规划预算表13 __b-22-0" xfId="654"/>
    <cellStyle name="部门项目中期规划预算表13 __b-17-0" xfId="655"/>
    <cellStyle name="部门项目中期规划预算表13 __b-23-0" xfId="656"/>
    <cellStyle name="部门项目中期规划预算表13 __b-18-0" xfId="657"/>
    <cellStyle name="部门项目中期规划预算表13 __b-24-0" xfId="658"/>
    <cellStyle name="部门项目中期规划预算表13 __b-19-0" xfId="659"/>
    <cellStyle name="部门项目中期规划预算表13 __b-25-0" xfId="660"/>
    <cellStyle name="部门项目中期规划预算表13 __b-26-0" xfId="661"/>
    <cellStyle name="部门项目中期规划预算表13 __b-27-0" xfId="662"/>
    <cellStyle name="部门项目中期规划预算表13 __b-28-0" xfId="663"/>
    <cellStyle name="部门项目中期规划预算表13 __b-29-0" xfId="664"/>
    <cellStyle name="Normal" xfId="6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9"/>
  <sheetViews>
    <sheetView showZeros="0" topLeftCell="A16" workbookViewId="0">
      <selection activeCell="A3" sqref="A3:B3"/>
    </sheetView>
  </sheetViews>
  <sheetFormatPr defaultColWidth="8" defaultRowHeight="14.25" customHeight="1" outlineLevelCol="3"/>
  <cols>
    <col min="1" max="1" width="39.575" customWidth="1"/>
    <col min="2" max="2" width="43.1416666666667" customWidth="1"/>
    <col min="3" max="3" width="39.7083333333333" customWidth="1"/>
    <col min="4" max="4" width="42.7083333333333" customWidth="1"/>
  </cols>
  <sheetData>
    <row r="1" ht="13.5" customHeight="1" spans="4:4">
      <c r="D1" s="128" t="s">
        <v>0</v>
      </c>
    </row>
    <row r="2" ht="36" customHeight="1" spans="1:4">
      <c r="A2" s="147" t="s">
        <v>1</v>
      </c>
      <c r="B2" s="294"/>
      <c r="C2" s="294"/>
      <c r="D2" s="294"/>
    </row>
    <row r="3" ht="21" customHeight="1" spans="1:4">
      <c r="A3" s="295" t="str">
        <f>"单位名称："&amp;"罗平县接待办公室"</f>
        <v>单位名称：罗平县接待办公室</v>
      </c>
      <c r="B3" s="296"/>
      <c r="C3" s="296"/>
      <c r="D3" s="302" t="s">
        <v>2</v>
      </c>
    </row>
    <row r="4" ht="19.5" customHeight="1" spans="1:4">
      <c r="A4" s="297" t="s">
        <v>3</v>
      </c>
      <c r="B4" s="298"/>
      <c r="C4" s="297" t="s">
        <v>4</v>
      </c>
      <c r="D4" s="298"/>
    </row>
    <row r="5" ht="19.5" customHeight="1" spans="1:4">
      <c r="A5" s="299" t="s">
        <v>5</v>
      </c>
      <c r="B5" s="299" t="s">
        <v>6</v>
      </c>
      <c r="C5" s="299" t="s">
        <v>7</v>
      </c>
      <c r="D5" s="299" t="s">
        <v>6</v>
      </c>
    </row>
    <row r="6" ht="19.5" customHeight="1" spans="1:4">
      <c r="A6" s="300"/>
      <c r="B6" s="300"/>
      <c r="C6" s="300"/>
      <c r="D6" s="300"/>
    </row>
    <row r="7" ht="20.25" customHeight="1" spans="1:4">
      <c r="A7" s="13" t="s">
        <v>8</v>
      </c>
      <c r="B7" s="15">
        <v>836.40484</v>
      </c>
      <c r="C7" s="301" t="str">
        <f>"一"&amp;"、"&amp;"一般公共服务支出"</f>
        <v>一、一般公共服务支出</v>
      </c>
      <c r="D7" s="15">
        <v>811.4327</v>
      </c>
    </row>
    <row r="8" ht="20.25" customHeight="1" spans="1:4">
      <c r="A8" s="13" t="s">
        <v>9</v>
      </c>
      <c r="B8" s="15"/>
      <c r="C8" s="301" t="str">
        <f>"二"&amp;"、"&amp;"外交支出"</f>
        <v>二、外交支出</v>
      </c>
      <c r="D8" s="15"/>
    </row>
    <row r="9" ht="20.25" customHeight="1" spans="1:4">
      <c r="A9" s="13" t="s">
        <v>10</v>
      </c>
      <c r="B9" s="15"/>
      <c r="C9" s="301" t="str">
        <f>"三"&amp;"、"&amp;"国防支出"</f>
        <v>三、国防支出</v>
      </c>
      <c r="D9" s="15"/>
    </row>
    <row r="10" ht="20.25" customHeight="1" spans="1:4">
      <c r="A10" s="13" t="s">
        <v>11</v>
      </c>
      <c r="B10" s="15"/>
      <c r="C10" s="301" t="str">
        <f>"四"&amp;"、"&amp;"公共安全支出"</f>
        <v>四、公共安全支出</v>
      </c>
      <c r="D10" s="15"/>
    </row>
    <row r="11" ht="20.25" customHeight="1" spans="1:4">
      <c r="A11" s="13" t="s">
        <v>12</v>
      </c>
      <c r="B11" s="15"/>
      <c r="C11" s="301" t="str">
        <f>"五"&amp;"、"&amp;"教育支出"</f>
        <v>五、教育支出</v>
      </c>
      <c r="D11" s="15"/>
    </row>
    <row r="12" ht="20.25" customHeight="1" spans="1:4">
      <c r="A12" s="13" t="s">
        <v>13</v>
      </c>
      <c r="B12" s="15"/>
      <c r="C12" s="301" t="str">
        <f>"六"&amp;"、"&amp;"科学技术支出"</f>
        <v>六、科学技术支出</v>
      </c>
      <c r="D12" s="15"/>
    </row>
    <row r="13" ht="20.25" customHeight="1" spans="1:4">
      <c r="A13" s="13" t="s">
        <v>14</v>
      </c>
      <c r="B13" s="15"/>
      <c r="C13" s="301" t="str">
        <f>"七"&amp;"、"&amp;"文化旅游体育与传媒支出"</f>
        <v>七、文化旅游体育与传媒支出</v>
      </c>
      <c r="D13" s="15"/>
    </row>
    <row r="14" ht="20.25" customHeight="1" spans="1:4">
      <c r="A14" s="13" t="s">
        <v>15</v>
      </c>
      <c r="B14" s="15"/>
      <c r="C14" s="301" t="str">
        <f>"八"&amp;"、"&amp;"社会保障和就业支出"</f>
        <v>八、社会保障和就业支出</v>
      </c>
      <c r="D14" s="15">
        <v>17.73138</v>
      </c>
    </row>
    <row r="15" ht="20.25" customHeight="1" spans="1:4">
      <c r="A15" s="13" t="s">
        <v>16</v>
      </c>
      <c r="B15" s="15"/>
      <c r="C15" s="301" t="str">
        <f>"九"&amp;"、"&amp;"社会保险基金支出"</f>
        <v>九、社会保险基金支出</v>
      </c>
      <c r="D15" s="15"/>
    </row>
    <row r="16" ht="20.25" customHeight="1" spans="1:4">
      <c r="A16" s="13" t="s">
        <v>17</v>
      </c>
      <c r="B16" s="15"/>
      <c r="C16" s="301" t="str">
        <f>"十"&amp;"、"&amp;"卫生健康支出"</f>
        <v>十、卫生健康支出</v>
      </c>
      <c r="D16" s="15">
        <v>1.90196</v>
      </c>
    </row>
    <row r="17" ht="20.25" customHeight="1" spans="1:4">
      <c r="A17" s="13"/>
      <c r="B17" s="15"/>
      <c r="C17" s="301" t="str">
        <f>"十一"&amp;"、"&amp;"节能环保支出"</f>
        <v>十一、节能环保支出</v>
      </c>
      <c r="D17" s="15"/>
    </row>
    <row r="18" ht="20.25" customHeight="1" spans="1:4">
      <c r="A18" s="13"/>
      <c r="B18" s="13"/>
      <c r="C18" s="301" t="str">
        <f>"十二"&amp;"、"&amp;"城乡社区支出"</f>
        <v>十二、城乡社区支出</v>
      </c>
      <c r="D18" s="15"/>
    </row>
    <row r="19" ht="20.25" customHeight="1" spans="1:4">
      <c r="A19" s="13"/>
      <c r="B19" s="13"/>
      <c r="C19" s="301" t="str">
        <f>"十三"&amp;"、"&amp;"农林水支出"</f>
        <v>十三、农林水支出</v>
      </c>
      <c r="D19" s="15"/>
    </row>
    <row r="20" ht="20.25" customHeight="1" spans="1:4">
      <c r="A20" s="13"/>
      <c r="B20" s="13"/>
      <c r="C20" s="301" t="str">
        <f>"十四"&amp;"、"&amp;"交通运输支出"</f>
        <v>十四、交通运输支出</v>
      </c>
      <c r="D20" s="15"/>
    </row>
    <row r="21" ht="20.25" customHeight="1" spans="1:4">
      <c r="A21" s="13"/>
      <c r="B21" s="13"/>
      <c r="C21" s="301" t="str">
        <f>"十五"&amp;"、"&amp;"资源勘探工业信息等支出"</f>
        <v>十五、资源勘探工业信息等支出</v>
      </c>
      <c r="D21" s="15"/>
    </row>
    <row r="22" ht="20.25" customHeight="1" spans="1:4">
      <c r="A22" s="13"/>
      <c r="B22" s="13"/>
      <c r="C22" s="301" t="str">
        <f>"十六"&amp;"、"&amp;"商业服务业等支出"</f>
        <v>十六、商业服务业等支出</v>
      </c>
      <c r="D22" s="15"/>
    </row>
    <row r="23" ht="20.25" customHeight="1" spans="1:4">
      <c r="A23" s="13"/>
      <c r="B23" s="13"/>
      <c r="C23" s="301" t="str">
        <f>"十七"&amp;"、"&amp;"金融支出"</f>
        <v>十七、金融支出</v>
      </c>
      <c r="D23" s="15"/>
    </row>
    <row r="24" ht="20.25" customHeight="1" spans="1:4">
      <c r="A24" s="13"/>
      <c r="B24" s="13"/>
      <c r="C24" s="301" t="str">
        <f>"十八"&amp;"、"&amp;"援助其他地区支出"</f>
        <v>十八、援助其他地区支出</v>
      </c>
      <c r="D24" s="15"/>
    </row>
    <row r="25" ht="20.25" customHeight="1" spans="1:4">
      <c r="A25" s="13"/>
      <c r="B25" s="13"/>
      <c r="C25" s="301" t="str">
        <f>"十九"&amp;"、"&amp;"自然资源海洋气象等支出"</f>
        <v>十九、自然资源海洋气象等支出</v>
      </c>
      <c r="D25" s="15"/>
    </row>
    <row r="26" ht="20.25" customHeight="1" spans="1:4">
      <c r="A26" s="13"/>
      <c r="B26" s="13"/>
      <c r="C26" s="301" t="str">
        <f>"二十"&amp;"、"&amp;"住房保障支出"</f>
        <v>二十、住房保障支出</v>
      </c>
      <c r="D26" s="15">
        <v>5.3388</v>
      </c>
    </row>
    <row r="27" ht="20.25" customHeight="1" spans="1:4">
      <c r="A27" s="13"/>
      <c r="B27" s="13"/>
      <c r="C27" s="301" t="str">
        <f>"二十一"&amp;"、"&amp;"粮油物资储备支出"</f>
        <v>二十一、粮油物资储备支出</v>
      </c>
      <c r="D27" s="15"/>
    </row>
    <row r="28" ht="20.25" customHeight="1" spans="1:4">
      <c r="A28" s="13"/>
      <c r="B28" s="13"/>
      <c r="C28" s="301" t="str">
        <f>"二十二"&amp;"、"&amp;"国有资本经营预算支出"</f>
        <v>二十二、国有资本经营预算支出</v>
      </c>
      <c r="D28" s="15"/>
    </row>
    <row r="29" ht="20.25" customHeight="1" spans="1:4">
      <c r="A29" s="13"/>
      <c r="B29" s="13"/>
      <c r="C29" s="301" t="str">
        <f>"二十三"&amp;"、"&amp;"灾害防治及应急管理支出"</f>
        <v>二十三、灾害防治及应急管理支出</v>
      </c>
      <c r="D29" s="15"/>
    </row>
    <row r="30" ht="20.25" customHeight="1" spans="1:4">
      <c r="A30" s="13"/>
      <c r="B30" s="13"/>
      <c r="C30" s="301" t="str">
        <f>"二十四"&amp;"、"&amp;"预备费"</f>
        <v>二十四、预备费</v>
      </c>
      <c r="D30" s="15"/>
    </row>
    <row r="31" ht="20.25" customHeight="1" spans="1:4">
      <c r="A31" s="13"/>
      <c r="B31" s="13"/>
      <c r="C31" s="301" t="str">
        <f>"二十五"&amp;"、"&amp;"其他支出"</f>
        <v>二十五、其他支出</v>
      </c>
      <c r="D31" s="15"/>
    </row>
    <row r="32" ht="20.25" customHeight="1" spans="1:4">
      <c r="A32" s="13"/>
      <c r="B32" s="13"/>
      <c r="C32" s="301" t="str">
        <f>"二十六"&amp;"、"&amp;"转移性支出"</f>
        <v>二十六、转移性支出</v>
      </c>
      <c r="D32" s="15"/>
    </row>
    <row r="33" ht="20.25" customHeight="1" spans="1:4">
      <c r="A33" s="13"/>
      <c r="B33" s="13"/>
      <c r="C33" s="301" t="str">
        <f>"二十七"&amp;"、"&amp;"债务还本支出"</f>
        <v>二十七、债务还本支出</v>
      </c>
      <c r="D33" s="15"/>
    </row>
    <row r="34" ht="20.25" customHeight="1" spans="1:4">
      <c r="A34" s="13"/>
      <c r="B34" s="13"/>
      <c r="C34" s="301" t="str">
        <f>"二十八"&amp;"、"&amp;"债务付息支出"</f>
        <v>二十八、债务付息支出</v>
      </c>
      <c r="D34" s="15"/>
    </row>
    <row r="35" ht="20.25" customHeight="1" spans="1:4">
      <c r="A35" s="13"/>
      <c r="B35" s="13"/>
      <c r="C35" s="301" t="str">
        <f>"二十九"&amp;"、"&amp;"债务发行费用支出"</f>
        <v>二十九、债务发行费用支出</v>
      </c>
      <c r="D35" s="15"/>
    </row>
    <row r="36" ht="20.25" customHeight="1" spans="1:4">
      <c r="A36" s="13"/>
      <c r="B36" s="13"/>
      <c r="C36" s="301" t="str">
        <f>"三十"&amp;"、"&amp;"抗疫特别国债安排的支出"</f>
        <v>三十、抗疫特别国债安排的支出</v>
      </c>
      <c r="D36" s="15"/>
    </row>
    <row r="37" ht="20.25" customHeight="1" spans="1:4">
      <c r="A37" s="240" t="s">
        <v>18</v>
      </c>
      <c r="B37" s="15">
        <v>836.40484</v>
      </c>
      <c r="C37" s="240" t="s">
        <v>19</v>
      </c>
      <c r="D37" s="15">
        <v>836.40484</v>
      </c>
    </row>
    <row r="38" ht="20.25" customHeight="1" spans="1:4">
      <c r="A38" s="13" t="s">
        <v>20</v>
      </c>
      <c r="B38" s="15"/>
      <c r="C38" s="13" t="s">
        <v>21</v>
      </c>
      <c r="D38" s="15"/>
    </row>
    <row r="39" ht="20.25" customHeight="1" spans="1:4">
      <c r="A39" s="240" t="s">
        <v>22</v>
      </c>
      <c r="B39" s="15">
        <v>836.40484</v>
      </c>
      <c r="C39" s="240" t="s">
        <v>23</v>
      </c>
      <c r="D39" s="15">
        <v>836.40484</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41"/>
  <sheetViews>
    <sheetView showZeros="0" topLeftCell="B1" workbookViewId="0">
      <selection activeCell="C8" sqref="C8:C11"/>
    </sheetView>
  </sheetViews>
  <sheetFormatPr defaultColWidth="9.14166666666667" defaultRowHeight="12" customHeight="1"/>
  <cols>
    <col min="1" max="1" width="30.025" customWidth="1"/>
    <col min="2" max="2" width="29" customWidth="1"/>
    <col min="3" max="3" width="23.85" customWidth="1"/>
    <col min="4" max="4" width="20.575" customWidth="1"/>
    <col min="5" max="5" width="20.1416666666667" customWidth="1"/>
    <col min="6" max="6" width="19.85" customWidth="1"/>
    <col min="7" max="7" width="9.85" customWidth="1"/>
    <col min="8" max="8" width="19" customWidth="1"/>
    <col min="9" max="9" width="12.575" customWidth="1"/>
    <col min="10" max="10" width="12.2833333333333" customWidth="1"/>
    <col min="11" max="11" width="15.7083333333333" customWidth="1"/>
  </cols>
  <sheetData>
    <row r="1" customHeight="1" spans="11:11">
      <c r="K1" s="62" t="s">
        <v>470</v>
      </c>
    </row>
    <row r="2" ht="28.5" customHeight="1" spans="2:11">
      <c r="B2" s="56" t="s">
        <v>471</v>
      </c>
      <c r="C2" s="3"/>
      <c r="D2" s="3"/>
      <c r="E2" s="3"/>
      <c r="F2" s="3"/>
      <c r="G2" s="57"/>
      <c r="H2" s="3"/>
      <c r="I2" s="57"/>
      <c r="J2" s="57"/>
      <c r="K2" s="3"/>
    </row>
    <row r="3" ht="17.25" customHeight="1" spans="1:2">
      <c r="A3" t="str">
        <f>"单位名称："&amp;"罗平县接待办公室"</f>
        <v>单位名称：罗平县接待办公室</v>
      </c>
      <c r="B3" s="4"/>
    </row>
    <row r="4" ht="44.25" customHeight="1" spans="1:11">
      <c r="A4" s="162" t="s">
        <v>372</v>
      </c>
      <c r="B4" s="52" t="s">
        <v>472</v>
      </c>
      <c r="C4" s="52" t="s">
        <v>473</v>
      </c>
      <c r="D4" s="52" t="s">
        <v>474</v>
      </c>
      <c r="E4" s="52" t="s">
        <v>475</v>
      </c>
      <c r="F4" s="52" t="s">
        <v>476</v>
      </c>
      <c r="G4" s="58" t="s">
        <v>477</v>
      </c>
      <c r="H4" s="52" t="s">
        <v>478</v>
      </c>
      <c r="I4" s="58" t="s">
        <v>479</v>
      </c>
      <c r="J4" s="58" t="s">
        <v>480</v>
      </c>
      <c r="K4" s="52" t="s">
        <v>481</v>
      </c>
    </row>
    <row r="5" ht="18.75" customHeight="1" spans="1:11">
      <c r="A5" s="163">
        <v>1</v>
      </c>
      <c r="B5" s="164">
        <v>2</v>
      </c>
      <c r="C5" s="164">
        <v>3</v>
      </c>
      <c r="D5" s="164">
        <v>4</v>
      </c>
      <c r="E5" s="164">
        <v>5</v>
      </c>
      <c r="F5" s="164">
        <v>6</v>
      </c>
      <c r="G5" s="165">
        <v>7</v>
      </c>
      <c r="H5" s="164">
        <v>8</v>
      </c>
      <c r="I5" s="165">
        <v>9</v>
      </c>
      <c r="J5" s="165">
        <v>10</v>
      </c>
      <c r="K5" s="164">
        <v>11</v>
      </c>
    </row>
    <row r="6" ht="21.75" customHeight="1" spans="1:11">
      <c r="A6" s="14"/>
      <c r="B6" s="13" t="s">
        <v>43</v>
      </c>
      <c r="C6" s="14"/>
      <c r="D6" s="14"/>
      <c r="E6" s="14"/>
      <c r="F6" s="14"/>
      <c r="G6" s="14"/>
      <c r="H6" s="14"/>
      <c r="I6" s="14"/>
      <c r="J6" s="14"/>
      <c r="K6" s="14"/>
    </row>
    <row r="7" ht="19.5" customHeight="1" spans="1:11">
      <c r="A7" s="166"/>
      <c r="B7" s="121" t="s">
        <v>43</v>
      </c>
      <c r="C7" s="13"/>
      <c r="D7" s="13"/>
      <c r="E7" s="13"/>
      <c r="F7" s="13"/>
      <c r="G7" s="13"/>
      <c r="H7" s="13"/>
      <c r="I7" s="13"/>
      <c r="J7" s="13"/>
      <c r="K7" s="13"/>
    </row>
    <row r="8" ht="19.5" customHeight="1" spans="1:11">
      <c r="A8" s="166" t="s">
        <v>467</v>
      </c>
      <c r="B8" s="13" t="s">
        <v>466</v>
      </c>
      <c r="C8" s="13" t="s">
        <v>482</v>
      </c>
      <c r="D8" s="13" t="s">
        <v>483</v>
      </c>
      <c r="E8" s="13" t="s">
        <v>484</v>
      </c>
      <c r="F8" s="13" t="s">
        <v>485</v>
      </c>
      <c r="G8" s="13" t="s">
        <v>486</v>
      </c>
      <c r="H8" s="13" t="s">
        <v>487</v>
      </c>
      <c r="I8" s="13" t="s">
        <v>488</v>
      </c>
      <c r="J8" s="13" t="s">
        <v>489</v>
      </c>
      <c r="K8" s="13" t="s">
        <v>490</v>
      </c>
    </row>
    <row r="9" ht="19.5" customHeight="1" spans="1:11">
      <c r="A9" s="166" t="s">
        <v>467</v>
      </c>
      <c r="B9" s="13" t="s">
        <v>466</v>
      </c>
      <c r="C9" s="13" t="s">
        <v>482</v>
      </c>
      <c r="D9" s="13" t="s">
        <v>483</v>
      </c>
      <c r="E9" s="13" t="s">
        <v>491</v>
      </c>
      <c r="F9" s="13" t="s">
        <v>492</v>
      </c>
      <c r="G9" s="13" t="s">
        <v>486</v>
      </c>
      <c r="H9" s="13" t="s">
        <v>137</v>
      </c>
      <c r="I9" s="13" t="s">
        <v>493</v>
      </c>
      <c r="J9" s="13" t="s">
        <v>489</v>
      </c>
      <c r="K9" s="13" t="s">
        <v>490</v>
      </c>
    </row>
    <row r="10" ht="19.5" customHeight="1" spans="1:11">
      <c r="A10" s="166" t="s">
        <v>467</v>
      </c>
      <c r="B10" s="13" t="s">
        <v>466</v>
      </c>
      <c r="C10" s="13" t="s">
        <v>482</v>
      </c>
      <c r="D10" s="13" t="s">
        <v>494</v>
      </c>
      <c r="E10" s="13" t="s">
        <v>495</v>
      </c>
      <c r="F10" s="13" t="s">
        <v>496</v>
      </c>
      <c r="G10" s="13" t="s">
        <v>497</v>
      </c>
      <c r="H10" s="13" t="s">
        <v>137</v>
      </c>
      <c r="I10" s="13" t="s">
        <v>493</v>
      </c>
      <c r="J10" s="13" t="s">
        <v>489</v>
      </c>
      <c r="K10" s="13" t="s">
        <v>498</v>
      </c>
    </row>
    <row r="11" ht="19.5" customHeight="1" spans="1:11">
      <c r="A11" s="166" t="s">
        <v>467</v>
      </c>
      <c r="B11" s="13" t="s">
        <v>466</v>
      </c>
      <c r="C11" s="13" t="s">
        <v>482</v>
      </c>
      <c r="D11" s="13" t="s">
        <v>499</v>
      </c>
      <c r="E11" s="13" t="s">
        <v>500</v>
      </c>
      <c r="F11" s="13" t="s">
        <v>501</v>
      </c>
      <c r="G11" s="13" t="s">
        <v>497</v>
      </c>
      <c r="H11" s="13" t="s">
        <v>502</v>
      </c>
      <c r="I11" s="13" t="s">
        <v>503</v>
      </c>
      <c r="J11" s="13" t="s">
        <v>504</v>
      </c>
      <c r="K11" s="13" t="s">
        <v>505</v>
      </c>
    </row>
    <row r="12" ht="19.5" customHeight="1" spans="1:11">
      <c r="A12" s="166" t="s">
        <v>447</v>
      </c>
      <c r="B12" s="13" t="s">
        <v>446</v>
      </c>
      <c r="C12" s="13" t="s">
        <v>506</v>
      </c>
      <c r="D12" s="13" t="s">
        <v>483</v>
      </c>
      <c r="E12" s="13" t="s">
        <v>484</v>
      </c>
      <c r="F12" s="13" t="s">
        <v>507</v>
      </c>
      <c r="G12" s="13" t="s">
        <v>486</v>
      </c>
      <c r="H12" s="13" t="s">
        <v>162</v>
      </c>
      <c r="I12" s="13" t="s">
        <v>508</v>
      </c>
      <c r="J12" s="13" t="s">
        <v>489</v>
      </c>
      <c r="K12" s="13" t="s">
        <v>509</v>
      </c>
    </row>
    <row r="13" ht="19.5" customHeight="1" spans="1:11">
      <c r="A13" s="166" t="s">
        <v>447</v>
      </c>
      <c r="B13" s="13" t="s">
        <v>446</v>
      </c>
      <c r="C13" s="13" t="s">
        <v>506</v>
      </c>
      <c r="D13" s="13" t="s">
        <v>494</v>
      </c>
      <c r="E13" s="13" t="s">
        <v>510</v>
      </c>
      <c r="F13" s="13" t="s">
        <v>511</v>
      </c>
      <c r="G13" s="13" t="s">
        <v>486</v>
      </c>
      <c r="H13" s="13" t="s">
        <v>512</v>
      </c>
      <c r="I13" s="13" t="s">
        <v>493</v>
      </c>
      <c r="J13" s="13" t="s">
        <v>504</v>
      </c>
      <c r="K13" s="13" t="s">
        <v>513</v>
      </c>
    </row>
    <row r="14" ht="19.5" customHeight="1" spans="1:11">
      <c r="A14" s="166" t="s">
        <v>447</v>
      </c>
      <c r="B14" s="13" t="s">
        <v>446</v>
      </c>
      <c r="C14" s="13" t="s">
        <v>506</v>
      </c>
      <c r="D14" s="13" t="s">
        <v>499</v>
      </c>
      <c r="E14" s="13" t="s">
        <v>500</v>
      </c>
      <c r="F14" s="13" t="s">
        <v>514</v>
      </c>
      <c r="G14" s="13" t="s">
        <v>497</v>
      </c>
      <c r="H14" s="13" t="s">
        <v>502</v>
      </c>
      <c r="I14" s="13" t="s">
        <v>503</v>
      </c>
      <c r="J14" s="13" t="s">
        <v>504</v>
      </c>
      <c r="K14" s="13" t="s">
        <v>515</v>
      </c>
    </row>
    <row r="15" ht="19.5" customHeight="1" spans="1:11">
      <c r="A15" s="166" t="s">
        <v>463</v>
      </c>
      <c r="B15" s="13" t="s">
        <v>462</v>
      </c>
      <c r="C15" s="13" t="s">
        <v>516</v>
      </c>
      <c r="D15" s="13" t="s">
        <v>483</v>
      </c>
      <c r="E15" s="13" t="s">
        <v>484</v>
      </c>
      <c r="F15" s="13" t="s">
        <v>517</v>
      </c>
      <c r="G15" s="13" t="s">
        <v>518</v>
      </c>
      <c r="H15" s="13" t="s">
        <v>162</v>
      </c>
      <c r="I15" s="13" t="s">
        <v>519</v>
      </c>
      <c r="J15" s="13" t="s">
        <v>489</v>
      </c>
      <c r="K15" s="13" t="s">
        <v>520</v>
      </c>
    </row>
    <row r="16" ht="19.5" customHeight="1" spans="1:11">
      <c r="A16" s="166" t="s">
        <v>463</v>
      </c>
      <c r="B16" s="13" t="s">
        <v>462</v>
      </c>
      <c r="C16" s="13" t="s">
        <v>516</v>
      </c>
      <c r="D16" s="13" t="s">
        <v>483</v>
      </c>
      <c r="E16" s="13" t="s">
        <v>521</v>
      </c>
      <c r="F16" s="13" t="s">
        <v>522</v>
      </c>
      <c r="G16" s="13" t="s">
        <v>497</v>
      </c>
      <c r="H16" s="13" t="s">
        <v>502</v>
      </c>
      <c r="I16" s="13" t="s">
        <v>503</v>
      </c>
      <c r="J16" s="13" t="s">
        <v>504</v>
      </c>
      <c r="K16" s="13" t="s">
        <v>523</v>
      </c>
    </row>
    <row r="17" ht="19.5" customHeight="1" spans="1:11">
      <c r="A17" s="166" t="s">
        <v>463</v>
      </c>
      <c r="B17" s="13" t="s">
        <v>462</v>
      </c>
      <c r="C17" s="13" t="s">
        <v>516</v>
      </c>
      <c r="D17" s="13" t="s">
        <v>483</v>
      </c>
      <c r="E17" s="13" t="s">
        <v>491</v>
      </c>
      <c r="F17" s="13" t="s">
        <v>524</v>
      </c>
      <c r="G17" s="13" t="s">
        <v>497</v>
      </c>
      <c r="H17" s="13" t="s">
        <v>502</v>
      </c>
      <c r="I17" s="13" t="s">
        <v>503</v>
      </c>
      <c r="J17" s="13" t="s">
        <v>504</v>
      </c>
      <c r="K17" s="13" t="s">
        <v>525</v>
      </c>
    </row>
    <row r="18" ht="19.5" customHeight="1" spans="1:11">
      <c r="A18" s="166" t="s">
        <v>463</v>
      </c>
      <c r="B18" s="13" t="s">
        <v>462</v>
      </c>
      <c r="C18" s="13" t="s">
        <v>516</v>
      </c>
      <c r="D18" s="13" t="s">
        <v>483</v>
      </c>
      <c r="E18" s="13" t="s">
        <v>526</v>
      </c>
      <c r="F18" s="13" t="s">
        <v>527</v>
      </c>
      <c r="G18" s="13" t="s">
        <v>518</v>
      </c>
      <c r="H18" s="13" t="s">
        <v>528</v>
      </c>
      <c r="I18" s="13" t="s">
        <v>529</v>
      </c>
      <c r="J18" s="13" t="s">
        <v>489</v>
      </c>
      <c r="K18" s="13" t="s">
        <v>530</v>
      </c>
    </row>
    <row r="19" ht="19.5" customHeight="1" spans="1:11">
      <c r="A19" s="166" t="s">
        <v>463</v>
      </c>
      <c r="B19" s="13" t="s">
        <v>462</v>
      </c>
      <c r="C19" s="13" t="s">
        <v>516</v>
      </c>
      <c r="D19" s="13" t="s">
        <v>494</v>
      </c>
      <c r="E19" s="13" t="s">
        <v>510</v>
      </c>
      <c r="F19" s="13" t="s">
        <v>531</v>
      </c>
      <c r="G19" s="13" t="s">
        <v>497</v>
      </c>
      <c r="H19" s="13" t="s">
        <v>502</v>
      </c>
      <c r="I19" s="13" t="s">
        <v>503</v>
      </c>
      <c r="J19" s="13" t="s">
        <v>504</v>
      </c>
      <c r="K19" s="13" t="s">
        <v>532</v>
      </c>
    </row>
    <row r="20" ht="19.5" customHeight="1" spans="1:11">
      <c r="A20" s="166" t="s">
        <v>463</v>
      </c>
      <c r="B20" s="13" t="s">
        <v>462</v>
      </c>
      <c r="C20" s="13" t="s">
        <v>516</v>
      </c>
      <c r="D20" s="13" t="s">
        <v>499</v>
      </c>
      <c r="E20" s="13" t="s">
        <v>500</v>
      </c>
      <c r="F20" s="13" t="s">
        <v>533</v>
      </c>
      <c r="G20" s="13" t="s">
        <v>497</v>
      </c>
      <c r="H20" s="13" t="s">
        <v>502</v>
      </c>
      <c r="I20" s="13" t="s">
        <v>503</v>
      </c>
      <c r="J20" s="13" t="s">
        <v>504</v>
      </c>
      <c r="K20" s="13" t="s">
        <v>534</v>
      </c>
    </row>
    <row r="21" ht="19.5" customHeight="1" spans="1:11">
      <c r="A21" s="166" t="s">
        <v>451</v>
      </c>
      <c r="B21" s="13" t="s">
        <v>450</v>
      </c>
      <c r="C21" s="13" t="s">
        <v>535</v>
      </c>
      <c r="D21" s="13" t="s">
        <v>483</v>
      </c>
      <c r="E21" s="13" t="s">
        <v>484</v>
      </c>
      <c r="F21" s="13" t="s">
        <v>536</v>
      </c>
      <c r="G21" s="13" t="s">
        <v>537</v>
      </c>
      <c r="H21" s="13" t="s">
        <v>538</v>
      </c>
      <c r="I21" s="13" t="s">
        <v>503</v>
      </c>
      <c r="J21" s="13" t="s">
        <v>504</v>
      </c>
      <c r="K21" s="13" t="s">
        <v>539</v>
      </c>
    </row>
    <row r="22" ht="19.5" customHeight="1" spans="1:11">
      <c r="A22" s="166" t="s">
        <v>451</v>
      </c>
      <c r="B22" s="13" t="s">
        <v>450</v>
      </c>
      <c r="C22" s="13" t="s">
        <v>535</v>
      </c>
      <c r="D22" s="13" t="s">
        <v>483</v>
      </c>
      <c r="E22" s="13" t="s">
        <v>526</v>
      </c>
      <c r="F22" s="13" t="s">
        <v>527</v>
      </c>
      <c r="G22" s="13" t="s">
        <v>518</v>
      </c>
      <c r="H22" s="13" t="s">
        <v>540</v>
      </c>
      <c r="I22" s="13" t="s">
        <v>529</v>
      </c>
      <c r="J22" s="13" t="s">
        <v>489</v>
      </c>
      <c r="K22" s="13" t="s">
        <v>541</v>
      </c>
    </row>
    <row r="23" ht="19.5" customHeight="1" spans="1:11">
      <c r="A23" s="166" t="s">
        <v>451</v>
      </c>
      <c r="B23" s="13" t="s">
        <v>450</v>
      </c>
      <c r="C23" s="13" t="s">
        <v>535</v>
      </c>
      <c r="D23" s="13" t="s">
        <v>494</v>
      </c>
      <c r="E23" s="13" t="s">
        <v>542</v>
      </c>
      <c r="F23" s="13" t="s">
        <v>543</v>
      </c>
      <c r="G23" s="13" t="s">
        <v>486</v>
      </c>
      <c r="H23" s="13" t="s">
        <v>544</v>
      </c>
      <c r="I23" s="13" t="s">
        <v>503</v>
      </c>
      <c r="J23" s="13" t="s">
        <v>489</v>
      </c>
      <c r="K23" s="13" t="s">
        <v>545</v>
      </c>
    </row>
    <row r="24" ht="19.5" customHeight="1" spans="1:11">
      <c r="A24" s="166" t="s">
        <v>451</v>
      </c>
      <c r="B24" s="13" t="s">
        <v>450</v>
      </c>
      <c r="C24" s="13" t="s">
        <v>535</v>
      </c>
      <c r="D24" s="13" t="s">
        <v>499</v>
      </c>
      <c r="E24" s="13" t="s">
        <v>500</v>
      </c>
      <c r="F24" s="13" t="s">
        <v>546</v>
      </c>
      <c r="G24" s="13" t="s">
        <v>497</v>
      </c>
      <c r="H24" s="13" t="s">
        <v>502</v>
      </c>
      <c r="I24" s="13" t="s">
        <v>503</v>
      </c>
      <c r="J24" s="13" t="s">
        <v>504</v>
      </c>
      <c r="K24" s="13" t="s">
        <v>547</v>
      </c>
    </row>
    <row r="25" ht="19.5" customHeight="1" spans="1:11">
      <c r="A25" s="166" t="s">
        <v>457</v>
      </c>
      <c r="B25" s="13" t="s">
        <v>456</v>
      </c>
      <c r="C25" s="13" t="s">
        <v>548</v>
      </c>
      <c r="D25" s="13" t="s">
        <v>483</v>
      </c>
      <c r="E25" s="13" t="s">
        <v>484</v>
      </c>
      <c r="F25" s="13" t="s">
        <v>507</v>
      </c>
      <c r="G25" s="13" t="s">
        <v>486</v>
      </c>
      <c r="H25" s="13" t="s">
        <v>147</v>
      </c>
      <c r="I25" s="13" t="s">
        <v>508</v>
      </c>
      <c r="J25" s="13" t="s">
        <v>489</v>
      </c>
      <c r="K25" s="13" t="s">
        <v>549</v>
      </c>
    </row>
    <row r="26" ht="19.5" customHeight="1" spans="1:11">
      <c r="A26" s="166" t="s">
        <v>457</v>
      </c>
      <c r="B26" s="13" t="s">
        <v>456</v>
      </c>
      <c r="C26" s="13" t="s">
        <v>548</v>
      </c>
      <c r="D26" s="13" t="s">
        <v>494</v>
      </c>
      <c r="E26" s="13" t="s">
        <v>510</v>
      </c>
      <c r="F26" s="13" t="s">
        <v>511</v>
      </c>
      <c r="G26" s="13" t="s">
        <v>486</v>
      </c>
      <c r="H26" s="13" t="s">
        <v>512</v>
      </c>
      <c r="I26" s="13" t="s">
        <v>493</v>
      </c>
      <c r="J26" s="13" t="s">
        <v>504</v>
      </c>
      <c r="K26" s="13" t="s">
        <v>513</v>
      </c>
    </row>
    <row r="27" ht="19.5" customHeight="1" spans="1:11">
      <c r="A27" s="166" t="s">
        <v>457</v>
      </c>
      <c r="B27" s="13" t="s">
        <v>456</v>
      </c>
      <c r="C27" s="13" t="s">
        <v>548</v>
      </c>
      <c r="D27" s="13" t="s">
        <v>499</v>
      </c>
      <c r="E27" s="13" t="s">
        <v>500</v>
      </c>
      <c r="F27" s="13" t="s">
        <v>550</v>
      </c>
      <c r="G27" s="13" t="s">
        <v>497</v>
      </c>
      <c r="H27" s="13" t="s">
        <v>502</v>
      </c>
      <c r="I27" s="13" t="s">
        <v>503</v>
      </c>
      <c r="J27" s="13" t="s">
        <v>489</v>
      </c>
      <c r="K27" s="13" t="s">
        <v>551</v>
      </c>
    </row>
    <row r="28" ht="19.5" customHeight="1" spans="1:11">
      <c r="A28" s="166" t="s">
        <v>443</v>
      </c>
      <c r="B28" s="13" t="s">
        <v>441</v>
      </c>
      <c r="C28" s="13" t="s">
        <v>552</v>
      </c>
      <c r="D28" s="13" t="s">
        <v>483</v>
      </c>
      <c r="E28" s="13" t="s">
        <v>521</v>
      </c>
      <c r="F28" s="13" t="s">
        <v>553</v>
      </c>
      <c r="G28" s="13" t="s">
        <v>486</v>
      </c>
      <c r="H28" s="13" t="s">
        <v>554</v>
      </c>
      <c r="I28" s="13" t="s">
        <v>503</v>
      </c>
      <c r="J28" s="13" t="s">
        <v>504</v>
      </c>
      <c r="K28" s="13" t="s">
        <v>555</v>
      </c>
    </row>
    <row r="29" ht="19.5" customHeight="1" spans="1:11">
      <c r="A29" s="166" t="s">
        <v>443</v>
      </c>
      <c r="B29" s="13" t="s">
        <v>441</v>
      </c>
      <c r="C29" s="13" t="s">
        <v>552</v>
      </c>
      <c r="D29" s="13" t="s">
        <v>494</v>
      </c>
      <c r="E29" s="13" t="s">
        <v>495</v>
      </c>
      <c r="F29" s="13" t="s">
        <v>556</v>
      </c>
      <c r="G29" s="13" t="s">
        <v>497</v>
      </c>
      <c r="H29" s="13" t="s">
        <v>148</v>
      </c>
      <c r="I29" s="13" t="s">
        <v>493</v>
      </c>
      <c r="J29" s="13" t="s">
        <v>489</v>
      </c>
      <c r="K29" s="13" t="s">
        <v>557</v>
      </c>
    </row>
    <row r="30" ht="19.5" customHeight="1" spans="1:11">
      <c r="A30" s="166" t="s">
        <v>443</v>
      </c>
      <c r="B30" s="13" t="s">
        <v>441</v>
      </c>
      <c r="C30" s="13" t="s">
        <v>552</v>
      </c>
      <c r="D30" s="13" t="s">
        <v>499</v>
      </c>
      <c r="E30" s="13" t="s">
        <v>500</v>
      </c>
      <c r="F30" s="13" t="s">
        <v>514</v>
      </c>
      <c r="G30" s="13" t="s">
        <v>497</v>
      </c>
      <c r="H30" s="13" t="s">
        <v>502</v>
      </c>
      <c r="I30" s="13" t="s">
        <v>503</v>
      </c>
      <c r="J30" s="13" t="s">
        <v>504</v>
      </c>
      <c r="K30" s="13" t="s">
        <v>558</v>
      </c>
    </row>
    <row r="31" ht="19.5" customHeight="1" spans="1:11">
      <c r="A31" s="166" t="s">
        <v>445</v>
      </c>
      <c r="B31" s="13" t="s">
        <v>444</v>
      </c>
      <c r="C31" s="13" t="s">
        <v>559</v>
      </c>
      <c r="D31" s="13" t="s">
        <v>483</v>
      </c>
      <c r="E31" s="13" t="s">
        <v>484</v>
      </c>
      <c r="F31" s="13" t="s">
        <v>517</v>
      </c>
      <c r="G31" s="13" t="s">
        <v>518</v>
      </c>
      <c r="H31" s="13" t="s">
        <v>162</v>
      </c>
      <c r="I31" s="13" t="s">
        <v>519</v>
      </c>
      <c r="J31" s="13" t="s">
        <v>489</v>
      </c>
      <c r="K31" s="13" t="s">
        <v>520</v>
      </c>
    </row>
    <row r="32" ht="19.5" customHeight="1" spans="1:11">
      <c r="A32" s="166" t="s">
        <v>445</v>
      </c>
      <c r="B32" s="13" t="s">
        <v>444</v>
      </c>
      <c r="C32" s="13" t="s">
        <v>559</v>
      </c>
      <c r="D32" s="13" t="s">
        <v>483</v>
      </c>
      <c r="E32" s="13" t="s">
        <v>521</v>
      </c>
      <c r="F32" s="13" t="s">
        <v>522</v>
      </c>
      <c r="G32" s="13" t="s">
        <v>497</v>
      </c>
      <c r="H32" s="13" t="s">
        <v>560</v>
      </c>
      <c r="I32" s="13" t="s">
        <v>503</v>
      </c>
      <c r="J32" s="13" t="s">
        <v>504</v>
      </c>
      <c r="K32" s="13" t="s">
        <v>523</v>
      </c>
    </row>
    <row r="33" ht="19.5" customHeight="1" spans="1:11">
      <c r="A33" s="166" t="s">
        <v>445</v>
      </c>
      <c r="B33" s="13" t="s">
        <v>444</v>
      </c>
      <c r="C33" s="13" t="s">
        <v>559</v>
      </c>
      <c r="D33" s="13" t="s">
        <v>483</v>
      </c>
      <c r="E33" s="13" t="s">
        <v>491</v>
      </c>
      <c r="F33" s="13" t="s">
        <v>524</v>
      </c>
      <c r="G33" s="13" t="s">
        <v>497</v>
      </c>
      <c r="H33" s="13" t="s">
        <v>560</v>
      </c>
      <c r="I33" s="13" t="s">
        <v>503</v>
      </c>
      <c r="J33" s="13" t="s">
        <v>504</v>
      </c>
      <c r="K33" s="13" t="s">
        <v>525</v>
      </c>
    </row>
    <row r="34" ht="19.5" customHeight="1" spans="1:11">
      <c r="A34" s="166" t="s">
        <v>445</v>
      </c>
      <c r="B34" s="13" t="s">
        <v>444</v>
      </c>
      <c r="C34" s="13" t="s">
        <v>559</v>
      </c>
      <c r="D34" s="13" t="s">
        <v>494</v>
      </c>
      <c r="E34" s="13" t="s">
        <v>510</v>
      </c>
      <c r="F34" s="13" t="s">
        <v>531</v>
      </c>
      <c r="G34" s="13" t="s">
        <v>497</v>
      </c>
      <c r="H34" s="13" t="s">
        <v>502</v>
      </c>
      <c r="I34" s="13" t="s">
        <v>503</v>
      </c>
      <c r="J34" s="13" t="s">
        <v>489</v>
      </c>
      <c r="K34" s="13" t="s">
        <v>532</v>
      </c>
    </row>
    <row r="35" ht="19.5" customHeight="1" spans="1:11">
      <c r="A35" s="166" t="s">
        <v>445</v>
      </c>
      <c r="B35" s="13" t="s">
        <v>444</v>
      </c>
      <c r="C35" s="13" t="s">
        <v>559</v>
      </c>
      <c r="D35" s="13" t="s">
        <v>499</v>
      </c>
      <c r="E35" s="13" t="s">
        <v>500</v>
      </c>
      <c r="F35" s="13" t="s">
        <v>533</v>
      </c>
      <c r="G35" s="13" t="s">
        <v>497</v>
      </c>
      <c r="H35" s="13" t="s">
        <v>502</v>
      </c>
      <c r="I35" s="13" t="s">
        <v>503</v>
      </c>
      <c r="J35" s="13" t="s">
        <v>504</v>
      </c>
      <c r="K35" s="13" t="s">
        <v>534</v>
      </c>
    </row>
    <row r="36" ht="19.5" customHeight="1" spans="1:11">
      <c r="A36" s="166" t="s">
        <v>459</v>
      </c>
      <c r="B36" s="13" t="s">
        <v>458</v>
      </c>
      <c r="C36" s="13" t="s">
        <v>561</v>
      </c>
      <c r="D36" s="13" t="s">
        <v>483</v>
      </c>
      <c r="E36" s="13" t="s">
        <v>521</v>
      </c>
      <c r="F36" s="13" t="s">
        <v>553</v>
      </c>
      <c r="G36" s="13" t="s">
        <v>486</v>
      </c>
      <c r="H36" s="13" t="s">
        <v>554</v>
      </c>
      <c r="I36" s="13" t="s">
        <v>493</v>
      </c>
      <c r="J36" s="13" t="s">
        <v>504</v>
      </c>
      <c r="K36" s="13" t="s">
        <v>555</v>
      </c>
    </row>
    <row r="37" ht="19.5" customHeight="1" spans="1:11">
      <c r="A37" s="166" t="s">
        <v>459</v>
      </c>
      <c r="B37" s="13" t="s">
        <v>458</v>
      </c>
      <c r="C37" s="13" t="s">
        <v>561</v>
      </c>
      <c r="D37" s="13" t="s">
        <v>494</v>
      </c>
      <c r="E37" s="13" t="s">
        <v>495</v>
      </c>
      <c r="F37" s="13" t="s">
        <v>556</v>
      </c>
      <c r="G37" s="13" t="s">
        <v>486</v>
      </c>
      <c r="H37" s="13" t="s">
        <v>133</v>
      </c>
      <c r="I37" s="13" t="s">
        <v>493</v>
      </c>
      <c r="J37" s="13" t="s">
        <v>489</v>
      </c>
      <c r="K37" s="13" t="s">
        <v>562</v>
      </c>
    </row>
    <row r="38" ht="19.5" customHeight="1" spans="1:11">
      <c r="A38" s="166" t="s">
        <v>459</v>
      </c>
      <c r="B38" s="13" t="s">
        <v>458</v>
      </c>
      <c r="C38" s="13" t="s">
        <v>561</v>
      </c>
      <c r="D38" s="13" t="s">
        <v>499</v>
      </c>
      <c r="E38" s="13" t="s">
        <v>500</v>
      </c>
      <c r="F38" s="13" t="s">
        <v>514</v>
      </c>
      <c r="G38" s="13" t="s">
        <v>497</v>
      </c>
      <c r="H38" s="13" t="s">
        <v>502</v>
      </c>
      <c r="I38" s="13" t="s">
        <v>503</v>
      </c>
      <c r="J38" s="13" t="s">
        <v>504</v>
      </c>
      <c r="K38" s="13" t="s">
        <v>558</v>
      </c>
    </row>
    <row r="39" ht="19.5" customHeight="1" spans="1:11">
      <c r="A39" s="166" t="s">
        <v>453</v>
      </c>
      <c r="B39" s="13" t="s">
        <v>452</v>
      </c>
      <c r="C39" s="13" t="s">
        <v>563</v>
      </c>
      <c r="D39" s="13" t="s">
        <v>483</v>
      </c>
      <c r="E39" s="13" t="s">
        <v>484</v>
      </c>
      <c r="F39" s="13" t="s">
        <v>564</v>
      </c>
      <c r="G39" s="13" t="s">
        <v>486</v>
      </c>
      <c r="H39" s="13" t="s">
        <v>133</v>
      </c>
      <c r="I39" s="13" t="s">
        <v>565</v>
      </c>
      <c r="J39" s="13" t="s">
        <v>489</v>
      </c>
      <c r="K39" s="13" t="s">
        <v>566</v>
      </c>
    </row>
    <row r="40" ht="19.5" customHeight="1" spans="1:11">
      <c r="A40" s="166" t="s">
        <v>453</v>
      </c>
      <c r="B40" s="13" t="s">
        <v>452</v>
      </c>
      <c r="C40" s="13" t="s">
        <v>563</v>
      </c>
      <c r="D40" s="13" t="s">
        <v>494</v>
      </c>
      <c r="E40" s="13" t="s">
        <v>495</v>
      </c>
      <c r="F40" s="13" t="s">
        <v>567</v>
      </c>
      <c r="G40" s="13" t="s">
        <v>497</v>
      </c>
      <c r="H40" s="13" t="s">
        <v>148</v>
      </c>
      <c r="I40" s="13" t="s">
        <v>493</v>
      </c>
      <c r="J40" s="13" t="s">
        <v>489</v>
      </c>
      <c r="K40" s="13" t="s">
        <v>568</v>
      </c>
    </row>
    <row r="41" ht="19.5" customHeight="1" spans="1:11">
      <c r="A41" s="166" t="s">
        <v>453</v>
      </c>
      <c r="B41" s="13" t="s">
        <v>452</v>
      </c>
      <c r="C41" s="13" t="s">
        <v>563</v>
      </c>
      <c r="D41" s="13" t="s">
        <v>499</v>
      </c>
      <c r="E41" s="13" t="s">
        <v>500</v>
      </c>
      <c r="F41" s="13" t="s">
        <v>514</v>
      </c>
      <c r="G41" s="13" t="s">
        <v>497</v>
      </c>
      <c r="H41" s="13" t="s">
        <v>502</v>
      </c>
      <c r="I41" s="13" t="s">
        <v>503</v>
      </c>
      <c r="J41" s="13" t="s">
        <v>504</v>
      </c>
      <c r="K41" s="13" t="s">
        <v>569</v>
      </c>
    </row>
  </sheetData>
  <mergeCells count="28">
    <mergeCell ref="B2:K2"/>
    <mergeCell ref="A8:A11"/>
    <mergeCell ref="A12:A14"/>
    <mergeCell ref="A15:A20"/>
    <mergeCell ref="A21:A24"/>
    <mergeCell ref="A25:A27"/>
    <mergeCell ref="A28:A30"/>
    <mergeCell ref="A31:A35"/>
    <mergeCell ref="A36:A38"/>
    <mergeCell ref="A39:A41"/>
    <mergeCell ref="B8:B11"/>
    <mergeCell ref="B12:B14"/>
    <mergeCell ref="B15:B20"/>
    <mergeCell ref="B21:B24"/>
    <mergeCell ref="B25:B27"/>
    <mergeCell ref="B28:B30"/>
    <mergeCell ref="B31:B35"/>
    <mergeCell ref="B36:B38"/>
    <mergeCell ref="B39:B41"/>
    <mergeCell ref="C8:C11"/>
    <mergeCell ref="C12:C14"/>
    <mergeCell ref="C15:C20"/>
    <mergeCell ref="C21:C24"/>
    <mergeCell ref="C25:C27"/>
    <mergeCell ref="C28:C30"/>
    <mergeCell ref="C31:C35"/>
    <mergeCell ref="C36:C38"/>
    <mergeCell ref="C39:C41"/>
  </mergeCells>
  <pageMargins left="0.75" right="0.75" top="1" bottom="1" header="0.5" footer="0.5"/>
  <pageSetup paperSize="9" fitToWidth="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A7" sqref="A7:C7"/>
    </sheetView>
  </sheetViews>
  <sheetFormatPr defaultColWidth="9.14166666666667" defaultRowHeight="12" customHeight="1" outlineLevelRow="7"/>
  <cols>
    <col min="1" max="1" width="38.025" customWidth="1"/>
    <col min="2" max="2" width="22.7083333333333" customWidth="1"/>
    <col min="3" max="3" width="17.575" customWidth="1"/>
    <col min="4" max="7" width="23.575" customWidth="1"/>
    <col min="8" max="8" width="21.85" customWidth="1"/>
    <col min="9" max="11" width="23.575" customWidth="1"/>
  </cols>
  <sheetData>
    <row r="1" ht="17.25" customHeight="1" spans="11:11">
      <c r="K1" s="81" t="s">
        <v>570</v>
      </c>
    </row>
    <row r="2" ht="28.5" customHeight="1" spans="2:11">
      <c r="B2" s="147" t="s">
        <v>571</v>
      </c>
      <c r="C2" s="22"/>
      <c r="D2" s="22"/>
      <c r="E2" s="22"/>
      <c r="F2" s="22"/>
      <c r="G2" s="92"/>
      <c r="H2" s="22"/>
      <c r="I2" s="92"/>
      <c r="J2" s="92"/>
      <c r="K2" s="22"/>
    </row>
    <row r="3" ht="17.25" customHeight="1" spans="1:2">
      <c r="A3" t="str">
        <f>"单位名称："&amp;"罗平县接待办公室"</f>
        <v>单位名称：罗平县接待办公室</v>
      </c>
      <c r="B3" s="148"/>
    </row>
    <row r="4" ht="44.25" customHeight="1" spans="1:11">
      <c r="A4" s="149" t="s">
        <v>372</v>
      </c>
      <c r="B4" s="52" t="s">
        <v>472</v>
      </c>
      <c r="C4" s="52" t="s">
        <v>473</v>
      </c>
      <c r="D4" s="52" t="s">
        <v>474</v>
      </c>
      <c r="E4" s="52" t="s">
        <v>475</v>
      </c>
      <c r="F4" s="52" t="s">
        <v>476</v>
      </c>
      <c r="G4" s="58" t="s">
        <v>477</v>
      </c>
      <c r="H4" s="52" t="s">
        <v>478</v>
      </c>
      <c r="I4" s="58" t="s">
        <v>479</v>
      </c>
      <c r="J4" s="58" t="s">
        <v>480</v>
      </c>
      <c r="K4" s="52" t="s">
        <v>481</v>
      </c>
    </row>
    <row r="5" ht="14.25" customHeight="1" spans="1:11">
      <c r="A5" s="150">
        <v>1</v>
      </c>
      <c r="B5" s="151">
        <v>2</v>
      </c>
      <c r="C5" s="152">
        <v>3</v>
      </c>
      <c r="D5" s="153">
        <v>4</v>
      </c>
      <c r="E5" s="153">
        <v>5</v>
      </c>
      <c r="F5" s="153">
        <v>6</v>
      </c>
      <c r="G5" s="153">
        <v>7</v>
      </c>
      <c r="H5" s="152">
        <v>8</v>
      </c>
      <c r="I5" s="153">
        <v>8</v>
      </c>
      <c r="J5" s="152">
        <v>10</v>
      </c>
      <c r="K5" s="152">
        <v>11</v>
      </c>
    </row>
    <row r="6" ht="42" customHeight="1" spans="1:11">
      <c r="A6" s="60"/>
      <c r="B6" s="35"/>
      <c r="C6" s="154"/>
      <c r="D6" s="155"/>
      <c r="E6" s="155"/>
      <c r="F6" s="156"/>
      <c r="G6" s="157"/>
      <c r="H6" s="156"/>
      <c r="I6" s="157"/>
      <c r="J6" s="157"/>
      <c r="K6" s="156"/>
    </row>
    <row r="7" ht="51.75" customHeight="1" spans="1:11">
      <c r="A7" s="158"/>
      <c r="B7" s="36"/>
      <c r="C7" s="36"/>
      <c r="D7" s="61"/>
      <c r="E7" s="13"/>
      <c r="F7" s="13"/>
      <c r="G7" s="13"/>
      <c r="H7" s="13"/>
      <c r="I7" s="13"/>
      <c r="J7" s="13"/>
      <c r="K7" s="161"/>
    </row>
    <row r="8" ht="27" customHeight="1" spans="1:5">
      <c r="A8" s="159" t="s">
        <v>572</v>
      </c>
      <c r="B8" s="159"/>
      <c r="C8" s="159"/>
      <c r="D8" s="160"/>
      <c r="E8" s="160"/>
    </row>
  </sheetData>
  <mergeCells count="1">
    <mergeCell ref="B2:K2"/>
  </mergeCells>
  <pageMargins left="0.75" right="0.75" top="1" bottom="1" header="0.5" footer="0.5"/>
  <pageSetup paperSize="9" fitToWidth="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9" sqref="A9:D9"/>
    </sheetView>
  </sheetViews>
  <sheetFormatPr defaultColWidth="9.14166666666667" defaultRowHeight="14.25" customHeight="1" outlineLevelCol="5"/>
  <cols>
    <col min="1" max="1" width="26.85" customWidth="1"/>
    <col min="2" max="2" width="34.2833333333333" customWidth="1"/>
    <col min="3" max="3" width="30.425" customWidth="1"/>
    <col min="4" max="4" width="28.7083333333333" customWidth="1"/>
    <col min="5" max="6" width="26.85" customWidth="1"/>
  </cols>
  <sheetData>
    <row r="1" ht="12" customHeight="1" spans="1:6">
      <c r="A1" s="125">
        <v>1</v>
      </c>
      <c r="B1" s="126">
        <v>0</v>
      </c>
      <c r="C1" s="125">
        <v>1</v>
      </c>
      <c r="D1" s="142"/>
      <c r="E1" s="142"/>
      <c r="F1" s="124" t="s">
        <v>573</v>
      </c>
    </row>
    <row r="2" ht="26.25" customHeight="1" spans="1:6">
      <c r="A2" s="129" t="s">
        <v>574</v>
      </c>
      <c r="B2" s="129" t="s">
        <v>574</v>
      </c>
      <c r="C2" s="130"/>
      <c r="D2" s="143"/>
      <c r="E2" s="143"/>
      <c r="F2" s="143"/>
    </row>
    <row r="3" ht="13.5" customHeight="1" spans="1:6">
      <c r="A3" s="4" t="str">
        <f>"单位名称："&amp;"罗平县接待办公室"</f>
        <v>单位名称：罗平县接待办公室</v>
      </c>
      <c r="B3" s="4" t="s">
        <v>575</v>
      </c>
      <c r="C3" s="125"/>
      <c r="D3" s="142"/>
      <c r="E3" s="142"/>
      <c r="F3" s="305" t="s">
        <v>2</v>
      </c>
    </row>
    <row r="4" ht="19.5" customHeight="1" spans="1:6">
      <c r="A4" s="76" t="s">
        <v>576</v>
      </c>
      <c r="B4" s="144" t="s">
        <v>47</v>
      </c>
      <c r="C4" s="76" t="s">
        <v>48</v>
      </c>
      <c r="D4" s="10" t="s">
        <v>577</v>
      </c>
      <c r="E4" s="10"/>
      <c r="F4" s="10"/>
    </row>
    <row r="5" ht="18.75" customHeight="1" spans="1:6">
      <c r="A5" s="76"/>
      <c r="B5" s="145"/>
      <c r="C5" s="76"/>
      <c r="D5" s="10" t="s">
        <v>29</v>
      </c>
      <c r="E5" s="10" t="s">
        <v>49</v>
      </c>
      <c r="F5" s="10" t="s">
        <v>50</v>
      </c>
    </row>
    <row r="6" ht="23.25" customHeight="1" spans="1:6">
      <c r="A6" s="58">
        <v>1</v>
      </c>
      <c r="B6" s="137" t="s">
        <v>134</v>
      </c>
      <c r="C6" s="58">
        <v>3</v>
      </c>
      <c r="D6" s="75">
        <v>4</v>
      </c>
      <c r="E6" s="75">
        <v>5</v>
      </c>
      <c r="F6" s="75">
        <v>6</v>
      </c>
    </row>
    <row r="7" ht="23.25" customHeight="1" spans="1:6">
      <c r="A7" s="13"/>
      <c r="B7" s="14"/>
      <c r="C7" s="14"/>
      <c r="D7" s="15"/>
      <c r="E7" s="15"/>
      <c r="F7" s="15"/>
    </row>
    <row r="8" ht="24" customHeight="1" spans="1:6">
      <c r="A8" s="60"/>
      <c r="B8" s="35"/>
      <c r="C8" s="35"/>
      <c r="D8" s="78"/>
      <c r="E8" s="15"/>
      <c r="F8" s="15"/>
    </row>
    <row r="9" ht="18.75" customHeight="1" spans="1:6">
      <c r="A9" s="146" t="s">
        <v>94</v>
      </c>
      <c r="B9" s="146" t="s">
        <v>94</v>
      </c>
      <c r="C9" s="141" t="s">
        <v>94</v>
      </c>
      <c r="D9" s="80"/>
      <c r="E9" s="37"/>
      <c r="F9" s="15"/>
    </row>
    <row r="10" ht="35" customHeight="1" spans="1:4">
      <c r="A10" s="41" t="s">
        <v>578</v>
      </c>
      <c r="B10" s="41"/>
      <c r="C10" s="41"/>
      <c r="D10" s="41"/>
    </row>
  </sheetData>
  <mergeCells count="8">
    <mergeCell ref="A2:F2"/>
    <mergeCell ref="A3:C3"/>
    <mergeCell ref="D4:F4"/>
    <mergeCell ref="A9:C9"/>
    <mergeCell ref="A10:D10"/>
    <mergeCell ref="A4:A5"/>
    <mergeCell ref="B4:B5"/>
    <mergeCell ref="C4:C5"/>
  </mergeCells>
  <pageMargins left="0.75" right="0.75" top="1" bottom="1" header="0.5" footer="0.5"/>
  <pageSetup paperSize="9" fitToWidth="0"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0" sqref="D20"/>
    </sheetView>
  </sheetViews>
  <sheetFormatPr defaultColWidth="9.14166666666667" defaultRowHeight="14.25" customHeight="1" outlineLevelCol="5"/>
  <cols>
    <col min="1" max="1" width="23.575" customWidth="1"/>
    <col min="2" max="2" width="30.425" customWidth="1"/>
    <col min="3" max="3" width="26.1416666666667" customWidth="1"/>
    <col min="4" max="4" width="25.2833333333333" customWidth="1"/>
    <col min="5" max="6" width="23.575" customWidth="1"/>
  </cols>
  <sheetData>
    <row r="1" ht="12" customHeight="1" spans="1:6">
      <c r="A1" s="125">
        <v>1</v>
      </c>
      <c r="B1" s="126">
        <v>0</v>
      </c>
      <c r="C1" s="125">
        <v>1</v>
      </c>
      <c r="D1" s="127"/>
      <c r="E1" s="127"/>
      <c r="F1" s="128" t="s">
        <v>573</v>
      </c>
    </row>
    <row r="2" ht="26.25" customHeight="1" spans="1:6">
      <c r="A2" s="129" t="s">
        <v>579</v>
      </c>
      <c r="B2" s="129" t="s">
        <v>574</v>
      </c>
      <c r="C2" s="130"/>
      <c r="D2" s="131"/>
      <c r="E2" s="131"/>
      <c r="F2" s="131"/>
    </row>
    <row r="3" ht="13.5" customHeight="1" spans="1:6">
      <c r="A3" s="4" t="str">
        <f>"单位名称："&amp;"罗平县接待办公室"</f>
        <v>单位名称：罗平县接待办公室</v>
      </c>
      <c r="B3" s="132" t="s">
        <v>575</v>
      </c>
      <c r="C3" s="125"/>
      <c r="D3" s="127"/>
      <c r="E3" s="127"/>
      <c r="F3" s="305" t="s">
        <v>2</v>
      </c>
    </row>
    <row r="4" ht="19.5" customHeight="1" spans="1:6">
      <c r="A4" s="133" t="s">
        <v>576</v>
      </c>
      <c r="B4" s="134" t="s">
        <v>47</v>
      </c>
      <c r="C4" s="133" t="s">
        <v>48</v>
      </c>
      <c r="D4" s="43" t="s">
        <v>580</v>
      </c>
      <c r="E4" s="44"/>
      <c r="F4" s="45"/>
    </row>
    <row r="5" ht="18.75" customHeight="1" spans="1:6">
      <c r="A5" s="135"/>
      <c r="B5" s="136"/>
      <c r="C5" s="135"/>
      <c r="D5" s="27" t="s">
        <v>29</v>
      </c>
      <c r="E5" s="43" t="s">
        <v>49</v>
      </c>
      <c r="F5" s="27" t="s">
        <v>50</v>
      </c>
    </row>
    <row r="6" ht="18.75" customHeight="1" spans="1:6">
      <c r="A6" s="58">
        <v>1</v>
      </c>
      <c r="B6" s="137" t="s">
        <v>134</v>
      </c>
      <c r="C6" s="58">
        <v>3</v>
      </c>
      <c r="D6" s="75">
        <v>4</v>
      </c>
      <c r="E6" s="75">
        <v>5</v>
      </c>
      <c r="F6" s="75">
        <v>6</v>
      </c>
    </row>
    <row r="7" ht="21" customHeight="1" spans="1:6">
      <c r="A7" s="35"/>
      <c r="B7" s="138"/>
      <c r="C7" s="138"/>
      <c r="D7" s="78"/>
      <c r="E7" s="15"/>
      <c r="F7" s="15"/>
    </row>
    <row r="8" ht="21" customHeight="1" spans="1:6">
      <c r="A8" s="139"/>
      <c r="B8" s="36"/>
      <c r="C8" s="36"/>
      <c r="D8" s="80"/>
      <c r="E8" s="37"/>
      <c r="F8" s="15"/>
    </row>
    <row r="9" ht="18.75" customHeight="1" spans="1:6">
      <c r="A9" s="140" t="s">
        <v>94</v>
      </c>
      <c r="B9" s="140" t="s">
        <v>94</v>
      </c>
      <c r="C9" s="141" t="s">
        <v>94</v>
      </c>
      <c r="D9" s="80"/>
      <c r="E9" s="37"/>
      <c r="F9" s="15"/>
    </row>
    <row r="10" ht="27" customHeight="1" spans="1:4">
      <c r="A10" s="41" t="s">
        <v>581</v>
      </c>
      <c r="B10" s="41"/>
      <c r="C10" s="41"/>
      <c r="D10" s="41"/>
    </row>
  </sheetData>
  <mergeCells count="8">
    <mergeCell ref="A2:F2"/>
    <mergeCell ref="A3:C3"/>
    <mergeCell ref="D4:F4"/>
    <mergeCell ref="A9:C9"/>
    <mergeCell ref="A10:D10"/>
    <mergeCell ref="A4:A5"/>
    <mergeCell ref="B4:B5"/>
    <mergeCell ref="C4:C5"/>
  </mergeCells>
  <pageMargins left="0.75" right="0.75" top="1" bottom="1" header="0.5" footer="0.5"/>
  <pageSetup paperSize="9" fitToWidth="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workbookViewId="0">
      <selection activeCell="E14" sqref="E14"/>
    </sheetView>
  </sheetViews>
  <sheetFormatPr defaultColWidth="9.14166666666667" defaultRowHeight="14.25" customHeight="1"/>
  <cols>
    <col min="1" max="2" width="23.575" customWidth="1"/>
    <col min="3" max="3" width="27" customWidth="1"/>
    <col min="4" max="5" width="23.575" customWidth="1"/>
    <col min="6" max="6" width="33.85" customWidth="1"/>
    <col min="7" max="8" width="20.1416666666667" customWidth="1"/>
    <col min="9" max="9" width="25.2833333333333" customWidth="1"/>
    <col min="10" max="12" width="27" customWidth="1"/>
    <col min="13" max="13" width="23.575" customWidth="1"/>
    <col min="14" max="14" width="30.425" customWidth="1"/>
    <col min="15" max="15" width="27" customWidth="1"/>
    <col min="16" max="16" width="30.425" customWidth="1"/>
    <col min="17" max="17" width="23.575" customWidth="1"/>
  </cols>
  <sheetData>
    <row r="1" ht="13.5" customHeight="1" spans="15:17">
      <c r="O1" s="81"/>
      <c r="P1" s="81"/>
      <c r="Q1" s="46" t="s">
        <v>582</v>
      </c>
    </row>
    <row r="2" ht="27.75" customHeight="1" spans="1:17">
      <c r="A2" s="47" t="s">
        <v>583</v>
      </c>
      <c r="B2" s="22"/>
      <c r="C2" s="22"/>
      <c r="D2" s="22"/>
      <c r="E2" s="22"/>
      <c r="F2" s="22"/>
      <c r="G2" s="22"/>
      <c r="H2" s="22"/>
      <c r="I2" s="22"/>
      <c r="J2" s="22"/>
      <c r="K2" s="92"/>
      <c r="L2" s="22"/>
      <c r="M2" s="22"/>
      <c r="N2" s="22"/>
      <c r="O2" s="92"/>
      <c r="P2" s="92"/>
      <c r="Q2" s="22"/>
    </row>
    <row r="3" ht="18.75" customHeight="1" spans="1:17">
      <c r="A3" s="48" t="str">
        <f>"单位名称："&amp;"罗平县接待办公室"</f>
        <v>单位名称：罗平县接待办公室</v>
      </c>
      <c r="B3" s="24"/>
      <c r="C3" s="24"/>
      <c r="D3" s="24"/>
      <c r="E3" s="24"/>
      <c r="F3" s="24"/>
      <c r="G3" s="24"/>
      <c r="H3" s="24"/>
      <c r="I3" s="24"/>
      <c r="J3" s="24"/>
      <c r="O3" s="108"/>
      <c r="P3" s="108"/>
      <c r="Q3" s="305" t="s">
        <v>2</v>
      </c>
    </row>
    <row r="4" ht="15.75" customHeight="1" spans="1:17">
      <c r="A4" s="26" t="s">
        <v>584</v>
      </c>
      <c r="B4" s="94" t="s">
        <v>585</v>
      </c>
      <c r="C4" s="94" t="s">
        <v>586</v>
      </c>
      <c r="D4" s="94" t="s">
        <v>587</v>
      </c>
      <c r="E4" s="94" t="s">
        <v>588</v>
      </c>
      <c r="F4" s="94" t="s">
        <v>589</v>
      </c>
      <c r="G4" s="50" t="s">
        <v>378</v>
      </c>
      <c r="H4" s="50"/>
      <c r="I4" s="50"/>
      <c r="J4" s="50"/>
      <c r="K4" s="109"/>
      <c r="L4" s="50"/>
      <c r="M4" s="50"/>
      <c r="N4" s="50"/>
      <c r="O4" s="110"/>
      <c r="P4" s="109"/>
      <c r="Q4" s="51"/>
    </row>
    <row r="5" ht="17.25" customHeight="1" spans="1:17">
      <c r="A5" s="29"/>
      <c r="B5" s="96"/>
      <c r="C5" s="96"/>
      <c r="D5" s="96"/>
      <c r="E5" s="96"/>
      <c r="F5" s="96"/>
      <c r="G5" s="96" t="s">
        <v>29</v>
      </c>
      <c r="H5" s="96" t="s">
        <v>32</v>
      </c>
      <c r="I5" s="96" t="s">
        <v>590</v>
      </c>
      <c r="J5" s="96" t="s">
        <v>591</v>
      </c>
      <c r="K5" s="97" t="s">
        <v>592</v>
      </c>
      <c r="L5" s="111" t="s">
        <v>36</v>
      </c>
      <c r="M5" s="111"/>
      <c r="N5" s="111"/>
      <c r="O5" s="112"/>
      <c r="P5" s="117"/>
      <c r="Q5" s="98"/>
    </row>
    <row r="6" ht="54" customHeight="1" spans="1:17">
      <c r="A6" s="32"/>
      <c r="B6" s="98"/>
      <c r="C6" s="98"/>
      <c r="D6" s="98"/>
      <c r="E6" s="98"/>
      <c r="F6" s="98"/>
      <c r="G6" s="98"/>
      <c r="H6" s="98" t="s">
        <v>31</v>
      </c>
      <c r="I6" s="98"/>
      <c r="J6" s="98"/>
      <c r="K6" s="99"/>
      <c r="L6" s="98" t="s">
        <v>31</v>
      </c>
      <c r="M6" s="98" t="s">
        <v>37</v>
      </c>
      <c r="N6" s="98" t="s">
        <v>387</v>
      </c>
      <c r="O6" s="59" t="s">
        <v>39</v>
      </c>
      <c r="P6" s="99" t="s">
        <v>40</v>
      </c>
      <c r="Q6" s="98" t="s">
        <v>41</v>
      </c>
    </row>
    <row r="7" ht="15" customHeight="1" spans="1:17">
      <c r="A7" s="33">
        <v>1</v>
      </c>
      <c r="B7" s="118">
        <v>2</v>
      </c>
      <c r="C7" s="118">
        <v>3</v>
      </c>
      <c r="D7" s="118">
        <v>4</v>
      </c>
      <c r="E7" s="118">
        <v>5</v>
      </c>
      <c r="F7" s="118">
        <v>6</v>
      </c>
      <c r="G7" s="119">
        <v>7</v>
      </c>
      <c r="H7" s="119">
        <v>8</v>
      </c>
      <c r="I7" s="119">
        <v>9</v>
      </c>
      <c r="J7" s="119">
        <v>10</v>
      </c>
      <c r="K7" s="119">
        <v>11</v>
      </c>
      <c r="L7" s="119">
        <v>12</v>
      </c>
      <c r="M7" s="119">
        <v>13</v>
      </c>
      <c r="N7" s="119">
        <v>14</v>
      </c>
      <c r="O7" s="119">
        <v>15</v>
      </c>
      <c r="P7" s="119">
        <v>16</v>
      </c>
      <c r="Q7" s="119">
        <v>17</v>
      </c>
    </row>
    <row r="8" ht="21" customHeight="1" spans="1:17">
      <c r="A8" s="13" t="s">
        <v>43</v>
      </c>
      <c r="B8" s="100"/>
      <c r="C8" s="100"/>
      <c r="D8" s="100"/>
      <c r="E8" s="120"/>
      <c r="F8" s="15">
        <v>152.00005</v>
      </c>
      <c r="G8" s="15">
        <v>207.00005</v>
      </c>
      <c r="H8" s="15">
        <v>207.00005</v>
      </c>
      <c r="I8" s="15"/>
      <c r="J8" s="15"/>
      <c r="K8" s="15"/>
      <c r="L8" s="15"/>
      <c r="M8" s="15"/>
      <c r="N8" s="15"/>
      <c r="O8" s="15"/>
      <c r="P8" s="15"/>
      <c r="Q8" s="15"/>
    </row>
    <row r="9" ht="25.5" customHeight="1" spans="1:17">
      <c r="A9" s="121" t="s">
        <v>43</v>
      </c>
      <c r="B9" s="13"/>
      <c r="C9" s="13"/>
      <c r="D9" s="13"/>
      <c r="E9" s="13"/>
      <c r="F9" s="15">
        <v>152.00005</v>
      </c>
      <c r="G9" s="15">
        <v>207.00005</v>
      </c>
      <c r="H9" s="15">
        <v>207.00005</v>
      </c>
      <c r="I9" s="15"/>
      <c r="J9" s="15"/>
      <c r="K9" s="15"/>
      <c r="L9" s="15"/>
      <c r="M9" s="15"/>
      <c r="N9" s="15"/>
      <c r="O9" s="15"/>
      <c r="P9" s="15"/>
      <c r="Q9" s="15"/>
    </row>
    <row r="10" ht="25.5" customHeight="1" spans="1:17">
      <c r="A10" s="13" t="s">
        <v>426</v>
      </c>
      <c r="B10" s="13" t="s">
        <v>593</v>
      </c>
      <c r="C10" s="13" t="s">
        <v>594</v>
      </c>
      <c r="D10" s="13" t="s">
        <v>565</v>
      </c>
      <c r="E10" s="13" t="s">
        <v>134</v>
      </c>
      <c r="F10" s="15">
        <v>2.5</v>
      </c>
      <c r="G10" s="15">
        <v>2.5</v>
      </c>
      <c r="H10" s="15">
        <v>2.5</v>
      </c>
      <c r="I10" s="15"/>
      <c r="J10" s="15"/>
      <c r="K10" s="15"/>
      <c r="L10" s="15"/>
      <c r="M10" s="15"/>
      <c r="N10" s="15"/>
      <c r="O10" s="15"/>
      <c r="P10" s="15"/>
      <c r="Q10" s="15"/>
    </row>
    <row r="11" ht="25.5" customHeight="1" spans="1:17">
      <c r="A11" s="13" t="s">
        <v>426</v>
      </c>
      <c r="B11" s="13" t="s">
        <v>595</v>
      </c>
      <c r="C11" s="13" t="s">
        <v>594</v>
      </c>
      <c r="D11" s="13" t="s">
        <v>565</v>
      </c>
      <c r="E11" s="13" t="s">
        <v>596</v>
      </c>
      <c r="F11" s="15">
        <v>65</v>
      </c>
      <c r="G11" s="15">
        <v>65</v>
      </c>
      <c r="H11" s="15">
        <v>65</v>
      </c>
      <c r="I11" s="15"/>
      <c r="J11" s="15"/>
      <c r="K11" s="15"/>
      <c r="L11" s="15"/>
      <c r="M11" s="15"/>
      <c r="N11" s="15"/>
      <c r="O11" s="15"/>
      <c r="P11" s="15"/>
      <c r="Q11" s="15"/>
    </row>
    <row r="12" ht="25.5" customHeight="1" spans="1:17">
      <c r="A12" s="13" t="s">
        <v>426</v>
      </c>
      <c r="B12" s="13" t="s">
        <v>597</v>
      </c>
      <c r="C12" s="13" t="s">
        <v>598</v>
      </c>
      <c r="D12" s="13" t="s">
        <v>565</v>
      </c>
      <c r="E12" s="13" t="s">
        <v>134</v>
      </c>
      <c r="F12" s="15">
        <v>3</v>
      </c>
      <c r="G12" s="15">
        <v>3</v>
      </c>
      <c r="H12" s="15">
        <v>3</v>
      </c>
      <c r="I12" s="15"/>
      <c r="J12" s="15"/>
      <c r="K12" s="15"/>
      <c r="L12" s="15"/>
      <c r="M12" s="15"/>
      <c r="N12" s="15"/>
      <c r="O12" s="15"/>
      <c r="P12" s="15"/>
      <c r="Q12" s="15"/>
    </row>
    <row r="13" ht="25.5" customHeight="1" spans="1:17">
      <c r="A13" s="13" t="s">
        <v>426</v>
      </c>
      <c r="B13" s="13" t="s">
        <v>599</v>
      </c>
      <c r="C13" s="13" t="s">
        <v>598</v>
      </c>
      <c r="D13" s="13" t="s">
        <v>565</v>
      </c>
      <c r="E13" s="13" t="s">
        <v>596</v>
      </c>
      <c r="F13" s="15">
        <v>55.00001</v>
      </c>
      <c r="G13" s="15">
        <v>55.00001</v>
      </c>
      <c r="H13" s="15">
        <v>55.00001</v>
      </c>
      <c r="I13" s="15"/>
      <c r="J13" s="15"/>
      <c r="K13" s="15"/>
      <c r="L13" s="15"/>
      <c r="M13" s="15"/>
      <c r="N13" s="15"/>
      <c r="O13" s="15"/>
      <c r="P13" s="15"/>
      <c r="Q13" s="15"/>
    </row>
    <row r="14" ht="25.5" customHeight="1" spans="1:17">
      <c r="A14" s="13" t="s">
        <v>426</v>
      </c>
      <c r="B14" s="13" t="s">
        <v>600</v>
      </c>
      <c r="C14" s="13" t="s">
        <v>601</v>
      </c>
      <c r="D14" s="13" t="s">
        <v>565</v>
      </c>
      <c r="E14" s="13" t="s">
        <v>134</v>
      </c>
      <c r="F14" s="15">
        <v>1.2</v>
      </c>
      <c r="G14" s="15">
        <v>1.2</v>
      </c>
      <c r="H14" s="15">
        <v>1.2</v>
      </c>
      <c r="I14" s="15"/>
      <c r="J14" s="15"/>
      <c r="K14" s="15"/>
      <c r="L14" s="15"/>
      <c r="M14" s="15"/>
      <c r="N14" s="15"/>
      <c r="O14" s="15"/>
      <c r="P14" s="15"/>
      <c r="Q14" s="15"/>
    </row>
    <row r="15" ht="25.5" customHeight="1" spans="1:17">
      <c r="A15" s="13" t="s">
        <v>426</v>
      </c>
      <c r="B15" s="13" t="s">
        <v>602</v>
      </c>
      <c r="C15" s="13" t="s">
        <v>601</v>
      </c>
      <c r="D15" s="13" t="s">
        <v>565</v>
      </c>
      <c r="E15" s="13" t="s">
        <v>596</v>
      </c>
      <c r="F15" s="15">
        <v>25.00004</v>
      </c>
      <c r="G15" s="15">
        <v>25.00004</v>
      </c>
      <c r="H15" s="15">
        <v>25.00004</v>
      </c>
      <c r="I15" s="15"/>
      <c r="J15" s="15"/>
      <c r="K15" s="15"/>
      <c r="L15" s="15"/>
      <c r="M15" s="15"/>
      <c r="N15" s="15"/>
      <c r="O15" s="15"/>
      <c r="P15" s="15"/>
      <c r="Q15" s="15"/>
    </row>
    <row r="16" ht="25.5" customHeight="1" spans="1:17">
      <c r="A16" s="13" t="s">
        <v>413</v>
      </c>
      <c r="B16" s="13" t="s">
        <v>603</v>
      </c>
      <c r="C16" s="13" t="s">
        <v>603</v>
      </c>
      <c r="D16" s="13" t="s">
        <v>604</v>
      </c>
      <c r="E16" s="13" t="s">
        <v>133</v>
      </c>
      <c r="F16" s="15">
        <v>0.3</v>
      </c>
      <c r="G16" s="15">
        <v>0.3</v>
      </c>
      <c r="H16" s="15">
        <v>0.3</v>
      </c>
      <c r="I16" s="15"/>
      <c r="J16" s="15"/>
      <c r="K16" s="15"/>
      <c r="L16" s="15"/>
      <c r="M16" s="15"/>
      <c r="N16" s="15"/>
      <c r="O16" s="15"/>
      <c r="P16" s="15"/>
      <c r="Q16" s="15"/>
    </row>
    <row r="17" ht="25.5" customHeight="1" spans="1:17">
      <c r="A17" s="13" t="s">
        <v>441</v>
      </c>
      <c r="B17" s="13" t="s">
        <v>605</v>
      </c>
      <c r="C17" s="13" t="s">
        <v>606</v>
      </c>
      <c r="D17" s="13" t="s">
        <v>607</v>
      </c>
      <c r="E17" s="13" t="s">
        <v>133</v>
      </c>
      <c r="F17" s="15"/>
      <c r="G17" s="15">
        <v>30</v>
      </c>
      <c r="H17" s="15">
        <v>30</v>
      </c>
      <c r="I17" s="15"/>
      <c r="J17" s="15"/>
      <c r="K17" s="15"/>
      <c r="L17" s="15"/>
      <c r="M17" s="15"/>
      <c r="N17" s="15"/>
      <c r="O17" s="15"/>
      <c r="P17" s="15"/>
      <c r="Q17" s="15"/>
    </row>
    <row r="18" ht="25.5" customHeight="1" spans="1:17">
      <c r="A18" s="13" t="s">
        <v>452</v>
      </c>
      <c r="B18" s="13" t="s">
        <v>608</v>
      </c>
      <c r="C18" s="13" t="s">
        <v>609</v>
      </c>
      <c r="D18" s="13" t="s">
        <v>565</v>
      </c>
      <c r="E18" s="13">
        <v>1</v>
      </c>
      <c r="F18" s="15"/>
      <c r="G18" s="15">
        <v>25</v>
      </c>
      <c r="H18" s="15">
        <v>25</v>
      </c>
      <c r="I18" s="15"/>
      <c r="J18" s="15"/>
      <c r="K18" s="15"/>
      <c r="L18" s="15"/>
      <c r="M18" s="15"/>
      <c r="N18" s="15"/>
      <c r="O18" s="15"/>
      <c r="P18" s="15"/>
      <c r="Q18" s="15"/>
    </row>
    <row r="19" ht="21" customHeight="1" spans="1:17">
      <c r="A19" s="122" t="s">
        <v>94</v>
      </c>
      <c r="B19" s="123"/>
      <c r="C19" s="123"/>
      <c r="D19" s="123"/>
      <c r="E19" s="120"/>
      <c r="F19" s="15">
        <v>152.00005</v>
      </c>
      <c r="G19" s="15">
        <v>207.00005</v>
      </c>
      <c r="H19" s="15">
        <v>207.00005</v>
      </c>
      <c r="I19" s="15"/>
      <c r="J19" s="15"/>
      <c r="K19" s="15"/>
      <c r="L19" s="15"/>
      <c r="M19" s="15"/>
      <c r="N19" s="15"/>
      <c r="O19" s="15"/>
      <c r="P19" s="15"/>
      <c r="Q19" s="15"/>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fitToWidth="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1"/>
  <sheetViews>
    <sheetView showZeros="0" workbookViewId="0">
      <selection activeCell="C18" sqref="C18"/>
    </sheetView>
  </sheetViews>
  <sheetFormatPr defaultColWidth="9.14166666666667" defaultRowHeight="14.25" customHeight="1"/>
  <cols>
    <col min="1" max="1" width="23.575" customWidth="1"/>
    <col min="2" max="2" width="27" customWidth="1"/>
    <col min="3" max="3" width="28.2833333333333" customWidth="1"/>
    <col min="4" max="4" width="23.575" customWidth="1"/>
    <col min="5" max="7" width="27" customWidth="1"/>
    <col min="8" max="9" width="20.1416666666667" customWidth="1"/>
    <col min="10" max="10" width="25.2833333333333" customWidth="1"/>
    <col min="11" max="13" width="27" customWidth="1"/>
    <col min="14" max="14" width="23.575" customWidth="1"/>
    <col min="15" max="15" width="30.425" customWidth="1"/>
    <col min="16" max="16" width="27" customWidth="1"/>
    <col min="17" max="17" width="30.425" customWidth="1"/>
    <col min="18" max="18" width="23.575" customWidth="1"/>
  </cols>
  <sheetData>
    <row r="1" ht="13.5" customHeight="1" spans="1:18">
      <c r="A1" s="89"/>
      <c r="B1" s="89"/>
      <c r="C1" s="89"/>
      <c r="D1" s="90"/>
      <c r="E1" s="90"/>
      <c r="F1" s="90"/>
      <c r="G1" s="90"/>
      <c r="H1" s="89"/>
      <c r="I1" s="89"/>
      <c r="J1" s="89"/>
      <c r="K1" s="89"/>
      <c r="L1" s="106"/>
      <c r="M1" s="89"/>
      <c r="N1" s="89"/>
      <c r="O1" s="89"/>
      <c r="P1" s="81"/>
      <c r="Q1" s="113"/>
      <c r="R1" s="114" t="s">
        <v>610</v>
      </c>
    </row>
    <row r="2" ht="27.75" customHeight="1" spans="1:18">
      <c r="A2" s="47" t="s">
        <v>611</v>
      </c>
      <c r="B2" s="91"/>
      <c r="C2" s="91"/>
      <c r="D2" s="92"/>
      <c r="E2" s="92"/>
      <c r="F2" s="92"/>
      <c r="G2" s="92"/>
      <c r="H2" s="91"/>
      <c r="I2" s="91"/>
      <c r="J2" s="91"/>
      <c r="K2" s="91"/>
      <c r="L2" s="107"/>
      <c r="M2" s="91"/>
      <c r="N2" s="91"/>
      <c r="O2" s="91"/>
      <c r="P2" s="92"/>
      <c r="Q2" s="107"/>
      <c r="R2" s="91"/>
    </row>
    <row r="3" ht="18.75" customHeight="1" spans="1:18">
      <c r="A3" s="93" t="str">
        <f>"单位名称："&amp;"罗平县接待办公室"</f>
        <v>单位名称：罗平县接待办公室</v>
      </c>
      <c r="B3" s="68"/>
      <c r="C3" s="68"/>
      <c r="D3" s="70"/>
      <c r="E3" s="70"/>
      <c r="F3" s="70"/>
      <c r="G3" s="70"/>
      <c r="H3" s="68"/>
      <c r="I3" s="68"/>
      <c r="J3" s="68"/>
      <c r="K3" s="68"/>
      <c r="L3" s="106"/>
      <c r="M3" s="89"/>
      <c r="N3" s="89"/>
      <c r="O3" s="89"/>
      <c r="P3" s="108"/>
      <c r="Q3" s="115"/>
      <c r="R3" s="308" t="s">
        <v>2</v>
      </c>
    </row>
    <row r="4" ht="15.75" customHeight="1" spans="1:18">
      <c r="A4" s="26" t="s">
        <v>584</v>
      </c>
      <c r="B4" s="94" t="s">
        <v>612</v>
      </c>
      <c r="C4" s="94" t="s">
        <v>613</v>
      </c>
      <c r="D4" s="95" t="s">
        <v>614</v>
      </c>
      <c r="E4" s="95" t="s">
        <v>615</v>
      </c>
      <c r="F4" s="95" t="s">
        <v>616</v>
      </c>
      <c r="G4" s="95" t="s">
        <v>617</v>
      </c>
      <c r="H4" s="50" t="s">
        <v>378</v>
      </c>
      <c r="I4" s="50"/>
      <c r="J4" s="50"/>
      <c r="K4" s="50"/>
      <c r="L4" s="109"/>
      <c r="M4" s="50"/>
      <c r="N4" s="50"/>
      <c r="O4" s="50"/>
      <c r="P4" s="110"/>
      <c r="Q4" s="109"/>
      <c r="R4" s="51"/>
    </row>
    <row r="5" ht="17.25" customHeight="1" spans="1:18">
      <c r="A5" s="29"/>
      <c r="B5" s="96"/>
      <c r="C5" s="96"/>
      <c r="D5" s="97"/>
      <c r="E5" s="97"/>
      <c r="F5" s="97"/>
      <c r="G5" s="97"/>
      <c r="H5" s="96" t="s">
        <v>29</v>
      </c>
      <c r="I5" s="96" t="s">
        <v>32</v>
      </c>
      <c r="J5" s="96" t="s">
        <v>590</v>
      </c>
      <c r="K5" s="96" t="s">
        <v>591</v>
      </c>
      <c r="L5" s="97" t="s">
        <v>592</v>
      </c>
      <c r="M5" s="111" t="s">
        <v>618</v>
      </c>
      <c r="N5" s="111"/>
      <c r="O5" s="111"/>
      <c r="P5" s="112"/>
      <c r="Q5" s="117"/>
      <c r="R5" s="98"/>
    </row>
    <row r="6" ht="54" customHeight="1" spans="1:18">
      <c r="A6" s="32"/>
      <c r="B6" s="98"/>
      <c r="C6" s="98"/>
      <c r="D6" s="99"/>
      <c r="E6" s="99"/>
      <c r="F6" s="99"/>
      <c r="G6" s="99"/>
      <c r="H6" s="98"/>
      <c r="I6" s="98" t="s">
        <v>31</v>
      </c>
      <c r="J6" s="98"/>
      <c r="K6" s="98"/>
      <c r="L6" s="99"/>
      <c r="M6" s="98" t="s">
        <v>31</v>
      </c>
      <c r="N6" s="98" t="s">
        <v>37</v>
      </c>
      <c r="O6" s="98" t="s">
        <v>387</v>
      </c>
      <c r="P6" s="59" t="s">
        <v>39</v>
      </c>
      <c r="Q6" s="99" t="s">
        <v>40</v>
      </c>
      <c r="R6" s="98" t="s">
        <v>41</v>
      </c>
    </row>
    <row r="7" ht="15" customHeight="1" spans="1:18">
      <c r="A7" s="32">
        <v>1</v>
      </c>
      <c r="B7" s="98">
        <v>2</v>
      </c>
      <c r="C7" s="98">
        <v>3</v>
      </c>
      <c r="D7" s="99">
        <v>4</v>
      </c>
      <c r="E7" s="99">
        <v>5</v>
      </c>
      <c r="F7" s="99">
        <v>6</v>
      </c>
      <c r="G7" s="99">
        <v>7</v>
      </c>
      <c r="H7" s="99">
        <v>8</v>
      </c>
      <c r="I7" s="99">
        <v>9</v>
      </c>
      <c r="J7" s="99">
        <v>10</v>
      </c>
      <c r="K7" s="99">
        <v>11</v>
      </c>
      <c r="L7" s="99">
        <v>12</v>
      </c>
      <c r="M7" s="99">
        <v>13</v>
      </c>
      <c r="N7" s="99">
        <v>14</v>
      </c>
      <c r="O7" s="99">
        <v>15</v>
      </c>
      <c r="P7" s="99">
        <v>16</v>
      </c>
      <c r="Q7" s="99">
        <v>17</v>
      </c>
      <c r="R7" s="99">
        <v>18</v>
      </c>
    </row>
    <row r="8" ht="21" customHeight="1" spans="1:18">
      <c r="A8" s="13"/>
      <c r="B8" s="100"/>
      <c r="C8" s="100"/>
      <c r="D8" s="101"/>
      <c r="E8" s="101"/>
      <c r="F8" s="101"/>
      <c r="G8" s="101"/>
      <c r="H8" s="15"/>
      <c r="I8" s="15"/>
      <c r="J8" s="15"/>
      <c r="K8" s="15"/>
      <c r="L8" s="15"/>
      <c r="M8" s="15"/>
      <c r="N8" s="15"/>
      <c r="O8" s="15"/>
      <c r="P8" s="15"/>
      <c r="Q8" s="15"/>
      <c r="R8" s="15"/>
    </row>
    <row r="9" ht="21" customHeight="1" spans="1:18">
      <c r="A9" s="35"/>
      <c r="B9" s="35"/>
      <c r="C9" s="35"/>
      <c r="D9" s="35"/>
      <c r="E9" s="13"/>
      <c r="F9" s="13"/>
      <c r="G9" s="13"/>
      <c r="H9" s="15"/>
      <c r="I9" s="15"/>
      <c r="J9" s="15"/>
      <c r="K9" s="15"/>
      <c r="L9" s="15"/>
      <c r="M9" s="15"/>
      <c r="N9" s="15"/>
      <c r="O9" s="15"/>
      <c r="P9" s="15"/>
      <c r="Q9" s="15"/>
      <c r="R9" s="15"/>
    </row>
    <row r="10" ht="21" customHeight="1" spans="1:18">
      <c r="A10" s="102" t="s">
        <v>619</v>
      </c>
      <c r="B10" s="103"/>
      <c r="C10" s="104"/>
      <c r="D10" s="105"/>
      <c r="E10" s="101"/>
      <c r="F10" s="101"/>
      <c r="G10" s="101"/>
      <c r="H10" s="15"/>
      <c r="I10" s="15"/>
      <c r="J10" s="15"/>
      <c r="K10" s="15"/>
      <c r="L10" s="15"/>
      <c r="M10" s="15"/>
      <c r="N10" s="15"/>
      <c r="O10" s="15"/>
      <c r="P10" s="15"/>
      <c r="Q10" s="15"/>
      <c r="R10" s="15"/>
    </row>
    <row r="11" ht="39" customHeight="1" spans="1:4">
      <c r="A11" s="41" t="s">
        <v>620</v>
      </c>
      <c r="B11" s="41"/>
      <c r="C11" s="41"/>
      <c r="D11" s="41"/>
    </row>
  </sheetData>
  <mergeCells count="18">
    <mergeCell ref="A2:R2"/>
    <mergeCell ref="A3:C3"/>
    <mergeCell ref="H4:R4"/>
    <mergeCell ref="M5:R5"/>
    <mergeCell ref="A10:C10"/>
    <mergeCell ref="A11:D11"/>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D15" sqref="D15"/>
    </sheetView>
  </sheetViews>
  <sheetFormatPr defaultColWidth="9.14166666666667" defaultRowHeight="14.25" customHeight="1"/>
  <cols>
    <col min="1" max="1" width="37.7083333333333" customWidth="1"/>
    <col min="2" max="4" width="13.425" customWidth="1"/>
    <col min="5" max="5" width="10.2833333333333" customWidth="1"/>
    <col min="7" max="14" width="10.2833333333333" customWidth="1"/>
  </cols>
  <sheetData>
    <row r="1" ht="13.5" customHeight="1" spans="4:14">
      <c r="D1" s="63"/>
      <c r="F1" s="64"/>
      <c r="N1" s="81" t="s">
        <v>621</v>
      </c>
    </row>
    <row r="2" ht="35.25" customHeight="1" spans="1:14">
      <c r="A2" s="65" t="s">
        <v>622</v>
      </c>
      <c r="B2" s="66"/>
      <c r="C2" s="66"/>
      <c r="D2" s="66"/>
      <c r="E2" s="66"/>
      <c r="F2" s="66"/>
      <c r="G2" s="66"/>
      <c r="H2" s="66"/>
      <c r="I2" s="66"/>
      <c r="J2" s="66"/>
      <c r="K2" s="66"/>
      <c r="L2" s="66"/>
      <c r="M2" s="66"/>
      <c r="N2" s="66"/>
    </row>
    <row r="3" ht="24" customHeight="1" spans="1:13">
      <c r="A3" s="67" t="str">
        <f>"单位名称："&amp;"罗平县接待办公室"</f>
        <v>单位名称：罗平县接待办公室</v>
      </c>
      <c r="B3" s="68"/>
      <c r="C3" s="68"/>
      <c r="D3" s="69"/>
      <c r="E3" s="68"/>
      <c r="F3" s="70"/>
      <c r="G3" s="68"/>
      <c r="H3" s="68"/>
      <c r="I3" s="68"/>
      <c r="J3" s="68"/>
      <c r="K3" s="24"/>
      <c r="L3" s="24"/>
      <c r="M3" s="309" t="s">
        <v>2</v>
      </c>
    </row>
    <row r="4" ht="19.5" customHeight="1" spans="1:17">
      <c r="A4" s="10" t="s">
        <v>623</v>
      </c>
      <c r="B4" s="10" t="s">
        <v>378</v>
      </c>
      <c r="C4" s="10"/>
      <c r="D4" s="71"/>
      <c r="E4" s="72" t="s">
        <v>624</v>
      </c>
      <c r="F4" s="72"/>
      <c r="G4" s="72"/>
      <c r="H4" s="72"/>
      <c r="I4" s="72"/>
      <c r="J4" s="72"/>
      <c r="K4" s="72"/>
      <c r="L4" s="72"/>
      <c r="M4" s="72"/>
      <c r="N4" s="72"/>
      <c r="O4" s="72"/>
      <c r="P4" s="72"/>
      <c r="Q4" s="72"/>
    </row>
    <row r="5" ht="40.5" customHeight="1" spans="1:17">
      <c r="A5" s="10"/>
      <c r="B5" s="10" t="s">
        <v>29</v>
      </c>
      <c r="C5" s="9" t="s">
        <v>32</v>
      </c>
      <c r="D5" s="73" t="s">
        <v>625</v>
      </c>
      <c r="E5" s="74" t="s">
        <v>626</v>
      </c>
      <c r="F5" s="74" t="s">
        <v>627</v>
      </c>
      <c r="G5" s="74" t="s">
        <v>628</v>
      </c>
      <c r="H5" s="74" t="s">
        <v>629</v>
      </c>
      <c r="I5" s="74" t="s">
        <v>630</v>
      </c>
      <c r="J5" s="74" t="s">
        <v>631</v>
      </c>
      <c r="K5" s="74" t="s">
        <v>632</v>
      </c>
      <c r="L5" s="74" t="s">
        <v>633</v>
      </c>
      <c r="M5" s="74" t="s">
        <v>634</v>
      </c>
      <c r="N5" s="74" t="s">
        <v>635</v>
      </c>
      <c r="O5" s="74" t="s">
        <v>636</v>
      </c>
      <c r="P5" s="74" t="s">
        <v>637</v>
      </c>
      <c r="Q5" s="74" t="s">
        <v>638</v>
      </c>
    </row>
    <row r="6" ht="19.5" customHeight="1" spans="1:17">
      <c r="A6" s="75">
        <v>1</v>
      </c>
      <c r="B6" s="75">
        <v>2</v>
      </c>
      <c r="C6" s="75">
        <v>3</v>
      </c>
      <c r="D6" s="10">
        <v>4</v>
      </c>
      <c r="E6" s="58">
        <v>5</v>
      </c>
      <c r="F6" s="75">
        <v>6</v>
      </c>
      <c r="G6" s="58">
        <v>7</v>
      </c>
      <c r="H6" s="76">
        <v>8</v>
      </c>
      <c r="I6" s="58">
        <v>9</v>
      </c>
      <c r="J6" s="58">
        <v>10</v>
      </c>
      <c r="K6" s="58">
        <v>11</v>
      </c>
      <c r="L6" s="76">
        <v>12</v>
      </c>
      <c r="M6" s="83">
        <v>13</v>
      </c>
      <c r="N6" s="84">
        <v>14</v>
      </c>
      <c r="O6" s="85">
        <v>15</v>
      </c>
      <c r="P6" s="86">
        <v>16</v>
      </c>
      <c r="Q6" s="84">
        <v>17</v>
      </c>
    </row>
    <row r="7" ht="18.75" customHeight="1" spans="1:17">
      <c r="A7" s="77"/>
      <c r="B7" s="78"/>
      <c r="C7" s="78"/>
      <c r="D7" s="78"/>
      <c r="E7" s="78"/>
      <c r="F7" s="15"/>
      <c r="G7" s="15"/>
      <c r="H7" s="15"/>
      <c r="I7" s="15"/>
      <c r="J7" s="15"/>
      <c r="K7" s="15"/>
      <c r="L7" s="15"/>
      <c r="M7" s="87"/>
      <c r="N7" s="80"/>
      <c r="O7" s="88"/>
      <c r="P7" s="88"/>
      <c r="Q7" s="88"/>
    </row>
    <row r="8" ht="18.75" customHeight="1" spans="1:17">
      <c r="A8" s="79"/>
      <c r="B8" s="80"/>
      <c r="C8" s="80"/>
      <c r="D8" s="80"/>
      <c r="E8" s="80"/>
      <c r="F8" s="37"/>
      <c r="G8" s="15"/>
      <c r="H8" s="15"/>
      <c r="I8" s="15"/>
      <c r="J8" s="15"/>
      <c r="K8" s="15"/>
      <c r="L8" s="15"/>
      <c r="M8" s="87"/>
      <c r="N8" s="80"/>
      <c r="O8" s="88"/>
      <c r="P8" s="88"/>
      <c r="Q8" s="88"/>
    </row>
    <row r="9" ht="41" customHeight="1" spans="1:5">
      <c r="A9" s="41" t="s">
        <v>639</v>
      </c>
      <c r="B9" s="41"/>
      <c r="C9" s="41"/>
      <c r="D9" s="41"/>
      <c r="E9" s="41"/>
    </row>
  </sheetData>
  <mergeCells count="7">
    <mergeCell ref="A2:N2"/>
    <mergeCell ref="A3:J3"/>
    <mergeCell ref="M3:N3"/>
    <mergeCell ref="B4:D4"/>
    <mergeCell ref="E4:Q4"/>
    <mergeCell ref="A9:E9"/>
    <mergeCell ref="A4:A5"/>
  </mergeCells>
  <pageMargins left="0.75" right="0.75" top="1" bottom="1" header="0.5" footer="0.5"/>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C8"/>
    </sheetView>
  </sheetViews>
  <sheetFormatPr defaultColWidth="9.14166666666667" defaultRowHeight="12" customHeight="1" outlineLevelRow="7"/>
  <cols>
    <col min="1" max="1" width="26.425" customWidth="1"/>
    <col min="2" max="5" width="26.85" customWidth="1"/>
    <col min="6" max="6" width="23.575" customWidth="1"/>
    <col min="7" max="7" width="25" customWidth="1"/>
    <col min="8" max="9" width="23.575" customWidth="1"/>
    <col min="10" max="10" width="26.85" customWidth="1"/>
  </cols>
  <sheetData>
    <row r="1" customHeight="1" spans="10:10">
      <c r="J1" s="62" t="s">
        <v>640</v>
      </c>
    </row>
    <row r="2" ht="28.5" customHeight="1" spans="1:10">
      <c r="A2" s="56" t="s">
        <v>641</v>
      </c>
      <c r="B2" s="3"/>
      <c r="C2" s="3"/>
      <c r="D2" s="3"/>
      <c r="E2" s="3"/>
      <c r="F2" s="57"/>
      <c r="G2" s="3"/>
      <c r="H2" s="57"/>
      <c r="I2" s="57"/>
      <c r="J2" s="3"/>
    </row>
    <row r="3" ht="17.25" customHeight="1" spans="1:1">
      <c r="A3" s="4" t="str">
        <f>"单位名称："&amp;"罗平县接待办公室"</f>
        <v>单位名称：罗平县接待办公室</v>
      </c>
    </row>
    <row r="4" ht="44.25" customHeight="1" spans="1:10">
      <c r="A4" s="52" t="s">
        <v>472</v>
      </c>
      <c r="B4" s="52" t="s">
        <v>473</v>
      </c>
      <c r="C4" s="52" t="s">
        <v>474</v>
      </c>
      <c r="D4" s="52" t="s">
        <v>475</v>
      </c>
      <c r="E4" s="52" t="s">
        <v>476</v>
      </c>
      <c r="F4" s="58" t="s">
        <v>477</v>
      </c>
      <c r="G4" s="52" t="s">
        <v>478</v>
      </c>
      <c r="H4" s="58" t="s">
        <v>479</v>
      </c>
      <c r="I4" s="58" t="s">
        <v>480</v>
      </c>
      <c r="J4" s="52" t="s">
        <v>481</v>
      </c>
    </row>
    <row r="5" ht="14.25" customHeight="1" spans="1:10">
      <c r="A5" s="52">
        <v>1</v>
      </c>
      <c r="B5" s="58">
        <v>2</v>
      </c>
      <c r="C5" s="59">
        <v>3</v>
      </c>
      <c r="D5" s="59">
        <v>4</v>
      </c>
      <c r="E5" s="59">
        <v>5</v>
      </c>
      <c r="F5" s="59">
        <v>6</v>
      </c>
      <c r="G5" s="58">
        <v>7</v>
      </c>
      <c r="H5" s="59">
        <v>8</v>
      </c>
      <c r="I5" s="58">
        <v>9</v>
      </c>
      <c r="J5" s="58">
        <v>10</v>
      </c>
    </row>
    <row r="6" ht="27.75" customHeight="1" spans="1:10">
      <c r="A6" s="35"/>
      <c r="B6" s="60"/>
      <c r="C6" s="60"/>
      <c r="D6" s="14"/>
      <c r="E6" s="14"/>
      <c r="F6" s="14"/>
      <c r="G6" s="14"/>
      <c r="H6" s="14"/>
      <c r="I6" s="14"/>
      <c r="J6" s="14"/>
    </row>
    <row r="7" ht="26.25" customHeight="1" spans="1:10">
      <c r="A7" s="36"/>
      <c r="B7" s="36"/>
      <c r="C7" s="36"/>
      <c r="D7" s="61"/>
      <c r="E7" s="13"/>
      <c r="F7" s="13"/>
      <c r="G7" s="13"/>
      <c r="H7" s="13"/>
      <c r="I7" s="13"/>
      <c r="J7" s="13"/>
    </row>
    <row r="8" ht="28" customHeight="1" spans="1:3">
      <c r="A8" s="41" t="s">
        <v>639</v>
      </c>
      <c r="B8" s="41"/>
      <c r="C8" s="41"/>
    </row>
  </sheetData>
  <mergeCells count="3">
    <mergeCell ref="A2:J2"/>
    <mergeCell ref="A3:H3"/>
    <mergeCell ref="A8:C8"/>
  </mergeCells>
  <pageMargins left="0.75" right="0.75" top="1" bottom="1" header="0.5" footer="0.5"/>
  <pageSetup paperSize="9" fitToWidth="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D10" sqref="D10"/>
    </sheetView>
  </sheetViews>
  <sheetFormatPr defaultColWidth="9.14166666666667" defaultRowHeight="12" customHeight="1" outlineLevelCol="7"/>
  <cols>
    <col min="1" max="1" width="22.7083333333333" customWidth="1"/>
    <col min="2" max="2" width="24.575" customWidth="1"/>
    <col min="3" max="3" width="30.425" customWidth="1"/>
    <col min="4" max="5" width="23.575" customWidth="1"/>
    <col min="6" max="8" width="32.1416666666667" customWidth="1"/>
  </cols>
  <sheetData>
    <row r="1" ht="14.25" customHeight="1" spans="8:8">
      <c r="H1" s="46" t="s">
        <v>642</v>
      </c>
    </row>
    <row r="2" ht="28.5" customHeight="1" spans="1:8">
      <c r="A2" s="47" t="s">
        <v>643</v>
      </c>
      <c r="B2" s="22"/>
      <c r="C2" s="22"/>
      <c r="D2" s="22"/>
      <c r="E2" s="22"/>
      <c r="F2" s="22"/>
      <c r="G2" s="22"/>
      <c r="H2" s="22"/>
    </row>
    <row r="3" ht="13.5" customHeight="1" spans="1:2">
      <c r="A3" s="48" t="str">
        <f>"单位名称："&amp;"罗平县接待办公室"</f>
        <v>单位名称：罗平县接待办公室</v>
      </c>
      <c r="B3" s="23"/>
    </row>
    <row r="4" ht="18" customHeight="1" spans="1:8">
      <c r="A4" s="26" t="s">
        <v>576</v>
      </c>
      <c r="B4" s="26" t="s">
        <v>644</v>
      </c>
      <c r="C4" s="26" t="s">
        <v>645</v>
      </c>
      <c r="D4" s="26" t="s">
        <v>646</v>
      </c>
      <c r="E4" s="26" t="s">
        <v>647</v>
      </c>
      <c r="F4" s="49" t="s">
        <v>648</v>
      </c>
      <c r="G4" s="50"/>
      <c r="H4" s="51"/>
    </row>
    <row r="5" ht="18" customHeight="1" spans="1:8">
      <c r="A5" s="32"/>
      <c r="B5" s="32"/>
      <c r="C5" s="32"/>
      <c r="D5" s="32"/>
      <c r="E5" s="32"/>
      <c r="F5" s="52" t="s">
        <v>588</v>
      </c>
      <c r="G5" s="52" t="s">
        <v>649</v>
      </c>
      <c r="H5" s="52" t="s">
        <v>650</v>
      </c>
    </row>
    <row r="6" ht="21" customHeight="1" spans="1:8">
      <c r="A6" s="52">
        <v>1</v>
      </c>
      <c r="B6" s="52">
        <v>2</v>
      </c>
      <c r="C6" s="52">
        <v>3</v>
      </c>
      <c r="D6" s="52">
        <v>4</v>
      </c>
      <c r="E6" s="52">
        <v>5</v>
      </c>
      <c r="F6" s="52">
        <v>6</v>
      </c>
      <c r="G6" s="52">
        <v>7</v>
      </c>
      <c r="H6" s="52">
        <v>8</v>
      </c>
    </row>
    <row r="7" ht="33" customHeight="1" spans="1:8">
      <c r="A7" s="35" t="s">
        <v>43</v>
      </c>
      <c r="B7" s="35" t="s">
        <v>651</v>
      </c>
      <c r="C7" s="35" t="s">
        <v>652</v>
      </c>
      <c r="D7" s="13" t="s">
        <v>609</v>
      </c>
      <c r="E7" s="13" t="s">
        <v>565</v>
      </c>
      <c r="F7" s="13" t="s">
        <v>133</v>
      </c>
      <c r="G7" s="15">
        <v>25</v>
      </c>
      <c r="H7" s="15">
        <v>25</v>
      </c>
    </row>
    <row r="8" ht="24" customHeight="1" spans="1:8">
      <c r="A8" s="53" t="s">
        <v>29</v>
      </c>
      <c r="B8" s="54"/>
      <c r="C8" s="54"/>
      <c r="D8" s="55"/>
      <c r="E8" s="55"/>
      <c r="F8" s="13"/>
      <c r="G8" s="15"/>
      <c r="H8" s="15"/>
    </row>
    <row r="9" ht="35" customHeight="1" spans="1:3">
      <c r="A9" s="41"/>
      <c r="B9" s="41"/>
      <c r="C9" s="41"/>
    </row>
  </sheetData>
  <mergeCells count="9">
    <mergeCell ref="A2:H2"/>
    <mergeCell ref="A3:C3"/>
    <mergeCell ref="F4:H4"/>
    <mergeCell ref="A9:C9"/>
    <mergeCell ref="A4:A5"/>
    <mergeCell ref="B4:B5"/>
    <mergeCell ref="C4:C5"/>
    <mergeCell ref="D4:D5"/>
    <mergeCell ref="E4:E5"/>
  </mergeCells>
  <pageMargins left="0.75" right="0.75" top="1" bottom="1" header="0.5" footer="0.5"/>
  <pageSetup paperSize="9" fitToWidth="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5" sqref="C15"/>
    </sheetView>
  </sheetViews>
  <sheetFormatPr defaultColWidth="9.14166666666667" defaultRowHeight="14.25" customHeight="1"/>
  <cols>
    <col min="1" max="3" width="23.575" customWidth="1"/>
    <col min="4" max="7" width="27" customWidth="1"/>
    <col min="8" max="8" width="20.1416666666667" customWidth="1"/>
    <col min="9" max="9" width="33.85" customWidth="1"/>
    <col min="10" max="10" width="32.1416666666667" customWidth="1"/>
    <col min="11" max="11" width="17.575" customWidth="1"/>
  </cols>
  <sheetData>
    <row r="1" ht="13.5" customHeight="1" spans="4:11">
      <c r="D1" s="21"/>
      <c r="E1" s="21"/>
      <c r="F1" s="21"/>
      <c r="G1" s="21"/>
      <c r="K1" s="42" t="s">
        <v>653</v>
      </c>
    </row>
    <row r="2" ht="27.75" customHeight="1" spans="1:11">
      <c r="A2" s="22" t="s">
        <v>654</v>
      </c>
      <c r="B2" s="22"/>
      <c r="C2" s="22"/>
      <c r="D2" s="22"/>
      <c r="E2" s="22"/>
      <c r="F2" s="22"/>
      <c r="G2" s="22"/>
      <c r="H2" s="22"/>
      <c r="I2" s="22"/>
      <c r="J2" s="22"/>
      <c r="K2" s="22"/>
    </row>
    <row r="3" ht="13.5" customHeight="1" spans="1:11">
      <c r="A3" s="4" t="str">
        <f>"单位名称："&amp;"罗平县接待办公室"</f>
        <v>单位名称：罗平县接待办公室</v>
      </c>
      <c r="B3" s="23"/>
      <c r="C3" s="23"/>
      <c r="D3" s="23"/>
      <c r="E3" s="23"/>
      <c r="F3" s="23"/>
      <c r="G3" s="23"/>
      <c r="H3" s="24"/>
      <c r="I3" s="24"/>
      <c r="J3" s="24"/>
      <c r="K3" s="310" t="s">
        <v>2</v>
      </c>
    </row>
    <row r="4" ht="21.75" customHeight="1" spans="1:11">
      <c r="A4" s="25" t="s">
        <v>436</v>
      </c>
      <c r="B4" s="25" t="s">
        <v>373</v>
      </c>
      <c r="C4" s="25" t="s">
        <v>371</v>
      </c>
      <c r="D4" s="26" t="s">
        <v>374</v>
      </c>
      <c r="E4" s="26" t="s">
        <v>375</v>
      </c>
      <c r="F4" s="26" t="s">
        <v>437</v>
      </c>
      <c r="G4" s="26" t="s">
        <v>438</v>
      </c>
      <c r="H4" s="27" t="s">
        <v>29</v>
      </c>
      <c r="I4" s="43" t="s">
        <v>655</v>
      </c>
      <c r="J4" s="44"/>
      <c r="K4" s="45"/>
    </row>
    <row r="5" ht="21.75" customHeight="1" spans="1:11">
      <c r="A5" s="28"/>
      <c r="B5" s="28"/>
      <c r="C5" s="28"/>
      <c r="D5" s="29"/>
      <c r="E5" s="29"/>
      <c r="F5" s="29"/>
      <c r="G5" s="29"/>
      <c r="H5" s="30"/>
      <c r="I5" s="26" t="s">
        <v>32</v>
      </c>
      <c r="J5" s="26" t="s">
        <v>33</v>
      </c>
      <c r="K5" s="26" t="s">
        <v>34</v>
      </c>
    </row>
    <row r="6" ht="40.5" customHeight="1" spans="1:11">
      <c r="A6" s="31"/>
      <c r="B6" s="31"/>
      <c r="C6" s="31"/>
      <c r="D6" s="32"/>
      <c r="E6" s="32"/>
      <c r="F6" s="32"/>
      <c r="G6" s="32"/>
      <c r="H6" s="33"/>
      <c r="I6" s="32" t="s">
        <v>31</v>
      </c>
      <c r="J6" s="32"/>
      <c r="K6" s="32"/>
    </row>
    <row r="7" ht="15" customHeight="1" spans="1:11">
      <c r="A7" s="11">
        <v>1</v>
      </c>
      <c r="B7" s="11">
        <v>2</v>
      </c>
      <c r="C7" s="11">
        <v>3</v>
      </c>
      <c r="D7" s="11">
        <v>4</v>
      </c>
      <c r="E7" s="11">
        <v>5</v>
      </c>
      <c r="F7" s="11">
        <v>6</v>
      </c>
      <c r="G7" s="11">
        <v>7</v>
      </c>
      <c r="H7" s="11">
        <v>8</v>
      </c>
      <c r="I7" s="11">
        <v>9</v>
      </c>
      <c r="J7" s="12">
        <v>10</v>
      </c>
      <c r="K7" s="12">
        <v>11</v>
      </c>
    </row>
    <row r="8" ht="18.75" customHeight="1" spans="1:11">
      <c r="A8" s="34"/>
      <c r="B8" s="35"/>
      <c r="C8" s="34"/>
      <c r="D8" s="34"/>
      <c r="E8" s="34"/>
      <c r="F8" s="34"/>
      <c r="G8" s="34"/>
      <c r="H8" s="15"/>
      <c r="I8" s="15"/>
      <c r="J8" s="15"/>
      <c r="K8" s="15"/>
    </row>
    <row r="9" ht="18.75" customHeight="1" spans="1:11">
      <c r="A9" s="36"/>
      <c r="B9" s="36"/>
      <c r="C9" s="36"/>
      <c r="D9" s="36"/>
      <c r="E9" s="36"/>
      <c r="F9" s="36"/>
      <c r="G9" s="36"/>
      <c r="H9" s="37"/>
      <c r="I9" s="15"/>
      <c r="J9" s="15"/>
      <c r="K9" s="15"/>
    </row>
    <row r="10" ht="18.75" customHeight="1" spans="1:11">
      <c r="A10" s="38" t="s">
        <v>94</v>
      </c>
      <c r="B10" s="39"/>
      <c r="C10" s="39"/>
      <c r="D10" s="39"/>
      <c r="E10" s="39"/>
      <c r="F10" s="39"/>
      <c r="G10" s="40"/>
      <c r="H10" s="37"/>
      <c r="I10" s="15"/>
      <c r="J10" s="15"/>
      <c r="K10" s="15"/>
    </row>
    <row r="11" ht="31" customHeight="1" spans="1:4">
      <c r="A11" s="41" t="s">
        <v>656</v>
      </c>
      <c r="B11" s="41"/>
      <c r="C11" s="41"/>
      <c r="D11" s="41"/>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fitToWidth="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3" sqref="A3:D3"/>
    </sheetView>
  </sheetViews>
  <sheetFormatPr defaultColWidth="8" defaultRowHeight="14.25" customHeight="1"/>
  <cols>
    <col min="1" max="1" width="25.2833333333333" customWidth="1"/>
    <col min="2" max="2" width="33.575" customWidth="1"/>
    <col min="3" max="8" width="12.575" customWidth="1"/>
    <col min="9" max="9" width="11.7083333333333" customWidth="1"/>
    <col min="10" max="14" width="12.575" customWidth="1"/>
    <col min="15" max="15" width="15.85" customWidth="1"/>
    <col min="16" max="16" width="9.575" customWidth="1"/>
    <col min="17" max="17" width="21.2833333333333" customWidth="1"/>
    <col min="18" max="18" width="10.575" customWidth="1"/>
    <col min="19" max="20" width="10.1416666666667" customWidth="1"/>
  </cols>
  <sheetData>
    <row r="1" customHeight="1" spans="9:20">
      <c r="I1" s="90"/>
      <c r="O1" s="90"/>
      <c r="P1" s="90"/>
      <c r="Q1" s="90"/>
      <c r="R1" s="90"/>
      <c r="S1" s="115" t="s">
        <v>24</v>
      </c>
      <c r="T1" s="42" t="s">
        <v>24</v>
      </c>
    </row>
    <row r="2" ht="36" customHeight="1" spans="1:20">
      <c r="A2" s="266" t="s">
        <v>25</v>
      </c>
      <c r="B2" s="22"/>
      <c r="C2" s="22"/>
      <c r="D2" s="22"/>
      <c r="E2" s="22"/>
      <c r="F2" s="22"/>
      <c r="G2" s="22"/>
      <c r="H2" s="22"/>
      <c r="I2" s="92"/>
      <c r="J2" s="22"/>
      <c r="K2" s="22"/>
      <c r="L2" s="22"/>
      <c r="M2" s="22"/>
      <c r="N2" s="22"/>
      <c r="O2" s="92"/>
      <c r="P2" s="92"/>
      <c r="Q2" s="92"/>
      <c r="R2" s="92"/>
      <c r="S2" s="22"/>
      <c r="T2" s="92"/>
    </row>
    <row r="3" ht="20.25" customHeight="1" spans="1:20">
      <c r="A3" s="48" t="str">
        <f>"单位名称："&amp;"罗平县接待办公室"</f>
        <v>单位名称：罗平县接待办公室</v>
      </c>
      <c r="B3" s="24"/>
      <c r="C3" s="24"/>
      <c r="D3" s="24"/>
      <c r="E3" s="24"/>
      <c r="F3" s="24"/>
      <c r="G3" s="24"/>
      <c r="H3" s="24"/>
      <c r="I3" s="70"/>
      <c r="J3" s="24"/>
      <c r="K3" s="24"/>
      <c r="L3" s="24"/>
      <c r="M3" s="24"/>
      <c r="N3" s="24"/>
      <c r="O3" s="70"/>
      <c r="P3" s="70"/>
      <c r="Q3" s="70"/>
      <c r="R3" s="70"/>
      <c r="S3" s="303" t="s">
        <v>2</v>
      </c>
      <c r="T3" s="288" t="s">
        <v>26</v>
      </c>
    </row>
    <row r="4" ht="18.75" customHeight="1" spans="1:20">
      <c r="A4" s="267" t="s">
        <v>27</v>
      </c>
      <c r="B4" s="268" t="s">
        <v>28</v>
      </c>
      <c r="C4" s="268" t="s">
        <v>29</v>
      </c>
      <c r="D4" s="269" t="s">
        <v>30</v>
      </c>
      <c r="E4" s="270"/>
      <c r="F4" s="270"/>
      <c r="G4" s="270"/>
      <c r="H4" s="270"/>
      <c r="I4" s="280"/>
      <c r="J4" s="270"/>
      <c r="K4" s="270"/>
      <c r="L4" s="270"/>
      <c r="M4" s="270"/>
      <c r="N4" s="281"/>
      <c r="O4" s="269" t="s">
        <v>20</v>
      </c>
      <c r="P4" s="269"/>
      <c r="Q4" s="269"/>
      <c r="R4" s="269"/>
      <c r="S4" s="270"/>
      <c r="T4" s="289"/>
    </row>
    <row r="5" ht="24.75" customHeight="1" spans="1:20">
      <c r="A5" s="271"/>
      <c r="B5" s="272"/>
      <c r="C5" s="272"/>
      <c r="D5" s="272" t="s">
        <v>31</v>
      </c>
      <c r="E5" s="272" t="s">
        <v>32</v>
      </c>
      <c r="F5" s="272" t="s">
        <v>33</v>
      </c>
      <c r="G5" s="272" t="s">
        <v>34</v>
      </c>
      <c r="H5" s="272" t="s">
        <v>35</v>
      </c>
      <c r="I5" s="282" t="s">
        <v>36</v>
      </c>
      <c r="J5" s="283"/>
      <c r="K5" s="283"/>
      <c r="L5" s="283"/>
      <c r="M5" s="283"/>
      <c r="N5" s="284"/>
      <c r="O5" s="285" t="s">
        <v>31</v>
      </c>
      <c r="P5" s="285" t="s">
        <v>32</v>
      </c>
      <c r="Q5" s="267" t="s">
        <v>33</v>
      </c>
      <c r="R5" s="268" t="s">
        <v>34</v>
      </c>
      <c r="S5" s="290" t="s">
        <v>35</v>
      </c>
      <c r="T5" s="268" t="s">
        <v>36</v>
      </c>
    </row>
    <row r="6" ht="24.75" customHeight="1" spans="1:20">
      <c r="A6" s="273"/>
      <c r="B6" s="274"/>
      <c r="C6" s="274"/>
      <c r="D6" s="274"/>
      <c r="E6" s="274"/>
      <c r="F6" s="274"/>
      <c r="G6" s="274"/>
      <c r="H6" s="274"/>
      <c r="I6" s="12" t="s">
        <v>31</v>
      </c>
      <c r="J6" s="286" t="s">
        <v>37</v>
      </c>
      <c r="K6" s="286" t="s">
        <v>38</v>
      </c>
      <c r="L6" s="286" t="s">
        <v>39</v>
      </c>
      <c r="M6" s="286" t="s">
        <v>40</v>
      </c>
      <c r="N6" s="286" t="s">
        <v>41</v>
      </c>
      <c r="O6" s="287"/>
      <c r="P6" s="287"/>
      <c r="Q6" s="291"/>
      <c r="R6" s="287"/>
      <c r="S6" s="274"/>
      <c r="T6" s="274"/>
    </row>
    <row r="7" ht="16.5" customHeight="1" spans="1:20">
      <c r="A7" s="275">
        <v>1</v>
      </c>
      <c r="B7" s="11">
        <v>2</v>
      </c>
      <c r="C7" s="11">
        <v>3</v>
      </c>
      <c r="D7" s="11">
        <v>4</v>
      </c>
      <c r="E7" s="276">
        <v>5</v>
      </c>
      <c r="F7" s="277">
        <v>6</v>
      </c>
      <c r="G7" s="277">
        <v>7</v>
      </c>
      <c r="H7" s="276">
        <v>8</v>
      </c>
      <c r="I7" s="276">
        <v>9</v>
      </c>
      <c r="J7" s="277">
        <v>10</v>
      </c>
      <c r="K7" s="277">
        <v>11</v>
      </c>
      <c r="L7" s="276">
        <v>12</v>
      </c>
      <c r="M7" s="276">
        <v>13</v>
      </c>
      <c r="N7" s="277">
        <v>14</v>
      </c>
      <c r="O7" s="277">
        <v>15</v>
      </c>
      <c r="P7" s="276">
        <v>16</v>
      </c>
      <c r="Q7" s="292">
        <v>17</v>
      </c>
      <c r="R7" s="293">
        <v>18</v>
      </c>
      <c r="S7" s="293">
        <v>19</v>
      </c>
      <c r="T7" s="293">
        <v>20</v>
      </c>
    </row>
    <row r="8" ht="16.5" customHeight="1" spans="1:20">
      <c r="A8" s="13" t="s">
        <v>42</v>
      </c>
      <c r="B8" s="13" t="s">
        <v>43</v>
      </c>
      <c r="C8" s="15">
        <v>836.40484</v>
      </c>
      <c r="D8" s="15">
        <v>836.40484</v>
      </c>
      <c r="E8" s="15">
        <v>836.40484</v>
      </c>
      <c r="F8" s="15"/>
      <c r="G8" s="15"/>
      <c r="H8" s="15"/>
      <c r="I8" s="15"/>
      <c r="J8" s="15"/>
      <c r="K8" s="15"/>
      <c r="L8" s="15"/>
      <c r="M8" s="15"/>
      <c r="N8" s="15"/>
      <c r="O8" s="15"/>
      <c r="P8" s="15"/>
      <c r="Q8" s="15"/>
      <c r="R8" s="15"/>
      <c r="S8" s="15"/>
      <c r="T8" s="15"/>
    </row>
    <row r="9" ht="16.5" customHeight="1" outlineLevel="1" spans="1:20">
      <c r="A9" s="121" t="s">
        <v>44</v>
      </c>
      <c r="B9" s="121" t="s">
        <v>43</v>
      </c>
      <c r="C9" s="15">
        <v>836.40484</v>
      </c>
      <c r="D9" s="15">
        <v>836.40484</v>
      </c>
      <c r="E9" s="15">
        <v>836.40484</v>
      </c>
      <c r="F9" s="15"/>
      <c r="G9" s="15"/>
      <c r="H9" s="15"/>
      <c r="I9" s="15"/>
      <c r="J9" s="15"/>
      <c r="K9" s="15"/>
      <c r="L9" s="15"/>
      <c r="M9" s="15"/>
      <c r="N9" s="15"/>
      <c r="O9" s="15"/>
      <c r="P9" s="15"/>
      <c r="Q9" s="15"/>
      <c r="R9" s="15"/>
      <c r="S9" s="13"/>
      <c r="T9" s="13"/>
    </row>
    <row r="10" ht="12.75" customHeight="1" spans="1:20">
      <c r="A10" s="278" t="s">
        <v>29</v>
      </c>
      <c r="B10" s="279"/>
      <c r="C10" s="15">
        <v>836.40484</v>
      </c>
      <c r="D10" s="15">
        <v>836.40484</v>
      </c>
      <c r="E10" s="15">
        <v>836.40484</v>
      </c>
      <c r="F10" s="15"/>
      <c r="G10" s="15"/>
      <c r="H10" s="15"/>
      <c r="I10" s="15"/>
      <c r="J10" s="15"/>
      <c r="K10" s="15"/>
      <c r="L10" s="15"/>
      <c r="M10" s="15"/>
      <c r="N10" s="15"/>
      <c r="O10" s="15"/>
      <c r="P10" s="15"/>
      <c r="Q10" s="15"/>
      <c r="R10" s="15"/>
      <c r="S10" s="15"/>
      <c r="T10" s="15"/>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fitToWidth="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F18" sqref="F18"/>
    </sheetView>
  </sheetViews>
  <sheetFormatPr defaultColWidth="9.14166666666667" defaultRowHeight="14.25" customHeight="1" outlineLevelCol="6"/>
  <cols>
    <col min="1" max="1" width="27.425" customWidth="1"/>
    <col min="2" max="2" width="30.7083333333333" customWidth="1"/>
    <col min="3" max="3" width="27.425" customWidth="1"/>
    <col min="4" max="4" width="26.85" customWidth="1"/>
    <col min="5" max="7" width="30.425" customWidth="1"/>
  </cols>
  <sheetData>
    <row r="1" ht="13.5" customHeight="1" spans="4:7">
      <c r="D1" s="1"/>
      <c r="G1" s="2" t="s">
        <v>657</v>
      </c>
    </row>
    <row r="2" ht="27.75" customHeight="1" spans="1:7">
      <c r="A2" s="3" t="s">
        <v>658</v>
      </c>
      <c r="B2" s="3"/>
      <c r="C2" s="3"/>
      <c r="D2" s="3"/>
      <c r="E2" s="3"/>
      <c r="F2" s="3"/>
      <c r="G2" s="3"/>
    </row>
    <row r="3" ht="13.5" customHeight="1" spans="1:7">
      <c r="A3" s="4" t="str">
        <f>"单位名称："&amp;"罗平县接待办公室"</f>
        <v>单位名称：罗平县接待办公室</v>
      </c>
      <c r="B3" s="5"/>
      <c r="C3" s="5"/>
      <c r="D3" s="5"/>
      <c r="E3" s="6"/>
      <c r="F3" s="6"/>
      <c r="G3" s="310" t="s">
        <v>2</v>
      </c>
    </row>
    <row r="4" ht="21.75" customHeight="1" spans="1:7">
      <c r="A4" s="8" t="s">
        <v>371</v>
      </c>
      <c r="B4" s="8" t="s">
        <v>436</v>
      </c>
      <c r="C4" s="8" t="s">
        <v>373</v>
      </c>
      <c r="D4" s="9" t="s">
        <v>659</v>
      </c>
      <c r="E4" s="10" t="s">
        <v>32</v>
      </c>
      <c r="F4" s="10"/>
      <c r="G4" s="10"/>
    </row>
    <row r="5" ht="21.75" customHeight="1" spans="1:7">
      <c r="A5" s="8"/>
      <c r="B5" s="8"/>
      <c r="C5" s="8"/>
      <c r="D5" s="9"/>
      <c r="E5" s="10" t="s">
        <v>660</v>
      </c>
      <c r="F5" s="9" t="s">
        <v>661</v>
      </c>
      <c r="G5" s="9" t="s">
        <v>662</v>
      </c>
    </row>
    <row r="6" ht="40.5" customHeight="1" spans="1:7">
      <c r="A6" s="8"/>
      <c r="B6" s="8"/>
      <c r="C6" s="8"/>
      <c r="D6" s="9"/>
      <c r="E6" s="10"/>
      <c r="F6" s="9" t="s">
        <v>31</v>
      </c>
      <c r="G6" s="9"/>
    </row>
    <row r="7" ht="15.75" customHeight="1" spans="1:7">
      <c r="A7" s="11">
        <v>1</v>
      </c>
      <c r="B7" s="11">
        <v>2</v>
      </c>
      <c r="C7" s="11">
        <v>3</v>
      </c>
      <c r="D7" s="11">
        <v>4</v>
      </c>
      <c r="E7" s="11">
        <v>8</v>
      </c>
      <c r="F7" s="11">
        <v>9</v>
      </c>
      <c r="G7" s="12">
        <v>10</v>
      </c>
    </row>
    <row r="8" ht="26.25" customHeight="1" spans="1:7">
      <c r="A8" s="13" t="s">
        <v>43</v>
      </c>
      <c r="B8" s="14"/>
      <c r="C8" s="14"/>
      <c r="D8" s="14"/>
      <c r="E8" s="15">
        <v>569</v>
      </c>
      <c r="F8" s="16"/>
      <c r="G8" s="15"/>
    </row>
    <row r="9" ht="24.75" customHeight="1" spans="1:7">
      <c r="A9" s="14"/>
      <c r="B9" s="13" t="s">
        <v>663</v>
      </c>
      <c r="C9" s="13" t="s">
        <v>441</v>
      </c>
      <c r="D9" s="13" t="s">
        <v>664</v>
      </c>
      <c r="E9" s="15">
        <v>30</v>
      </c>
      <c r="F9" s="17"/>
      <c r="G9" s="15"/>
    </row>
    <row r="10" ht="24.75" customHeight="1" spans="1:7">
      <c r="A10" s="13"/>
      <c r="B10" s="13" t="s">
        <v>663</v>
      </c>
      <c r="C10" s="13" t="s">
        <v>452</v>
      </c>
      <c r="D10" s="13" t="s">
        <v>664</v>
      </c>
      <c r="E10" s="15">
        <v>25</v>
      </c>
      <c r="F10" s="17"/>
      <c r="G10" s="15"/>
    </row>
    <row r="11" ht="24.75" customHeight="1" spans="1:7">
      <c r="A11" s="13"/>
      <c r="B11" s="13" t="s">
        <v>663</v>
      </c>
      <c r="C11" s="13" t="s">
        <v>462</v>
      </c>
      <c r="D11" s="13" t="s">
        <v>664</v>
      </c>
      <c r="E11" s="15">
        <v>60</v>
      </c>
      <c r="F11" s="17"/>
      <c r="G11" s="15"/>
    </row>
    <row r="12" ht="24.75" customHeight="1" spans="1:7">
      <c r="A12" s="13"/>
      <c r="B12" s="13" t="s">
        <v>663</v>
      </c>
      <c r="C12" s="13" t="s">
        <v>458</v>
      </c>
      <c r="D12" s="13" t="s">
        <v>664</v>
      </c>
      <c r="E12" s="15">
        <v>45</v>
      </c>
      <c r="F12" s="17"/>
      <c r="G12" s="15"/>
    </row>
    <row r="13" ht="24.75" customHeight="1" spans="1:7">
      <c r="A13" s="13"/>
      <c r="B13" s="13" t="s">
        <v>663</v>
      </c>
      <c r="C13" s="13" t="s">
        <v>446</v>
      </c>
      <c r="D13" s="13" t="s">
        <v>664</v>
      </c>
      <c r="E13" s="15">
        <v>155</v>
      </c>
      <c r="F13" s="17"/>
      <c r="G13" s="15"/>
    </row>
    <row r="14" ht="24.75" customHeight="1" spans="1:7">
      <c r="A14" s="13"/>
      <c r="B14" s="13" t="s">
        <v>663</v>
      </c>
      <c r="C14" s="13" t="s">
        <v>450</v>
      </c>
      <c r="D14" s="13" t="s">
        <v>664</v>
      </c>
      <c r="E14" s="15">
        <v>70</v>
      </c>
      <c r="F14" s="17"/>
      <c r="G14" s="15"/>
    </row>
    <row r="15" ht="24.75" customHeight="1" spans="1:7">
      <c r="A15" s="13"/>
      <c r="B15" s="13" t="s">
        <v>663</v>
      </c>
      <c r="C15" s="13" t="s">
        <v>466</v>
      </c>
      <c r="D15" s="13" t="s">
        <v>664</v>
      </c>
      <c r="E15" s="15">
        <v>57</v>
      </c>
      <c r="F15" s="17"/>
      <c r="G15" s="15"/>
    </row>
    <row r="16" ht="24.75" customHeight="1" spans="1:7">
      <c r="A16" s="13"/>
      <c r="B16" s="13" t="s">
        <v>663</v>
      </c>
      <c r="C16" s="13" t="s">
        <v>444</v>
      </c>
      <c r="D16" s="13" t="s">
        <v>664</v>
      </c>
      <c r="E16" s="15">
        <v>57</v>
      </c>
      <c r="F16" s="17"/>
      <c r="G16" s="15"/>
    </row>
    <row r="17" ht="24.75" customHeight="1" spans="1:7">
      <c r="A17" s="13"/>
      <c r="B17" s="13" t="s">
        <v>663</v>
      </c>
      <c r="C17" s="13" t="s">
        <v>456</v>
      </c>
      <c r="D17" s="13" t="s">
        <v>664</v>
      </c>
      <c r="E17" s="15">
        <v>70</v>
      </c>
      <c r="F17" s="17"/>
      <c r="G17" s="15"/>
    </row>
    <row r="18" ht="18.75" customHeight="1" spans="1:7">
      <c r="A18" s="18" t="s">
        <v>29</v>
      </c>
      <c r="B18" s="19" t="s">
        <v>209</v>
      </c>
      <c r="C18" s="19"/>
      <c r="D18" s="20"/>
      <c r="E18" s="15">
        <v>569</v>
      </c>
      <c r="F18" s="17"/>
      <c r="G18" s="15"/>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5"/>
  <sheetViews>
    <sheetView showZeros="0" workbookViewId="0">
      <selection activeCell="A3" sqref="A3:N3"/>
    </sheetView>
  </sheetViews>
  <sheetFormatPr defaultColWidth="9.14166666666667" defaultRowHeight="14.25" customHeight="1"/>
  <cols>
    <col min="1" max="1" width="30.425" customWidth="1"/>
    <col min="2" max="2" width="37.7083333333333" customWidth="1"/>
    <col min="3" max="3" width="18.85" customWidth="1"/>
    <col min="4" max="4" width="21" customWidth="1"/>
    <col min="5" max="5" width="18.85" customWidth="1"/>
    <col min="6" max="6" width="20.1416666666667" customWidth="1"/>
    <col min="7" max="7" width="18.85" customWidth="1"/>
    <col min="8" max="8" width="19.85" customWidth="1"/>
    <col min="9" max="9" width="21.2833333333333" customWidth="1"/>
    <col min="10" max="10" width="15.575" customWidth="1"/>
    <col min="11" max="11" width="16.425" customWidth="1"/>
    <col min="12" max="12" width="13.575" customWidth="1"/>
    <col min="13" max="17" width="18.85" customWidth="1"/>
  </cols>
  <sheetData>
    <row r="1" ht="15.75" customHeight="1" spans="17:17">
      <c r="Q1" s="46" t="s">
        <v>45</v>
      </c>
    </row>
    <row r="2" ht="28.5" customHeight="1" spans="1:17">
      <c r="A2" s="3" t="s">
        <v>46</v>
      </c>
      <c r="B2" s="3"/>
      <c r="C2" s="3"/>
      <c r="D2" s="3"/>
      <c r="E2" s="3"/>
      <c r="F2" s="3"/>
      <c r="G2" s="3"/>
      <c r="H2" s="3"/>
      <c r="I2" s="3"/>
      <c r="J2" s="3"/>
      <c r="K2" s="3"/>
      <c r="L2" s="3"/>
      <c r="M2" s="3"/>
      <c r="N2" s="3"/>
      <c r="O2" s="3"/>
      <c r="P2" s="3"/>
      <c r="Q2" s="3"/>
    </row>
    <row r="3" ht="15" customHeight="1" spans="1:17">
      <c r="A3" s="247" t="str">
        <f>"单位名称："&amp;"罗平县接待办公室"</f>
        <v>单位名称：罗平县接待办公室</v>
      </c>
      <c r="B3" s="248"/>
      <c r="C3" s="68"/>
      <c r="D3" s="6"/>
      <c r="E3" s="68"/>
      <c r="F3" s="6"/>
      <c r="G3" s="68"/>
      <c r="H3" s="6"/>
      <c r="I3" s="6"/>
      <c r="J3" s="6"/>
      <c r="K3" s="68"/>
      <c r="L3" s="6"/>
      <c r="M3" s="68"/>
      <c r="N3" s="68"/>
      <c r="O3" s="6"/>
      <c r="P3" s="6"/>
      <c r="Q3" s="304" t="s">
        <v>2</v>
      </c>
    </row>
    <row r="4" ht="17.25" customHeight="1" spans="1:17">
      <c r="A4" s="249" t="s">
        <v>47</v>
      </c>
      <c r="B4" s="250" t="s">
        <v>48</v>
      </c>
      <c r="C4" s="251" t="s">
        <v>29</v>
      </c>
      <c r="D4" s="252" t="s">
        <v>49</v>
      </c>
      <c r="E4" s="10"/>
      <c r="F4" s="252" t="s">
        <v>50</v>
      </c>
      <c r="G4" s="10"/>
      <c r="H4" s="253" t="s">
        <v>32</v>
      </c>
      <c r="I4" s="259" t="s">
        <v>33</v>
      </c>
      <c r="J4" s="250" t="s">
        <v>51</v>
      </c>
      <c r="K4" s="260" t="s">
        <v>34</v>
      </c>
      <c r="L4" s="252" t="s">
        <v>36</v>
      </c>
      <c r="M4" s="261"/>
      <c r="N4" s="261"/>
      <c r="O4" s="261"/>
      <c r="P4" s="261"/>
      <c r="Q4" s="265"/>
    </row>
    <row r="5" ht="26.25" customHeight="1" spans="1:17">
      <c r="A5" s="10"/>
      <c r="B5" s="254"/>
      <c r="C5" s="254"/>
      <c r="D5" s="254" t="s">
        <v>29</v>
      </c>
      <c r="E5" s="254" t="s">
        <v>52</v>
      </c>
      <c r="F5" s="254" t="s">
        <v>29</v>
      </c>
      <c r="G5" s="255" t="s">
        <v>52</v>
      </c>
      <c r="H5" s="254"/>
      <c r="I5" s="254"/>
      <c r="J5" s="254"/>
      <c r="K5" s="255"/>
      <c r="L5" s="254" t="s">
        <v>31</v>
      </c>
      <c r="M5" s="262" t="s">
        <v>53</v>
      </c>
      <c r="N5" s="262" t="s">
        <v>54</v>
      </c>
      <c r="O5" s="262" t="s">
        <v>55</v>
      </c>
      <c r="P5" s="262" t="s">
        <v>56</v>
      </c>
      <c r="Q5" s="262" t="s">
        <v>57</v>
      </c>
    </row>
    <row r="6" ht="16.5" customHeight="1" spans="1:17">
      <c r="A6" s="10">
        <v>1</v>
      </c>
      <c r="B6" s="254">
        <v>2</v>
      </c>
      <c r="C6" s="254">
        <v>3</v>
      </c>
      <c r="D6" s="254">
        <v>4</v>
      </c>
      <c r="E6" s="256">
        <v>5</v>
      </c>
      <c r="F6" s="257">
        <v>6</v>
      </c>
      <c r="G6" s="256">
        <v>7</v>
      </c>
      <c r="H6" s="257">
        <v>8</v>
      </c>
      <c r="I6" s="256">
        <v>9</v>
      </c>
      <c r="J6" s="256">
        <v>10</v>
      </c>
      <c r="K6" s="256">
        <v>11</v>
      </c>
      <c r="L6" s="256">
        <v>12</v>
      </c>
      <c r="M6" s="263">
        <v>13</v>
      </c>
      <c r="N6" s="264">
        <v>14</v>
      </c>
      <c r="O6" s="264">
        <v>15</v>
      </c>
      <c r="P6" s="264">
        <v>16</v>
      </c>
      <c r="Q6" s="264">
        <v>17</v>
      </c>
    </row>
    <row r="7" ht="19.5" customHeight="1" spans="1:17">
      <c r="A7" s="13" t="s">
        <v>58</v>
      </c>
      <c r="B7" s="13" t="s">
        <v>59</v>
      </c>
      <c r="C7" s="15">
        <v>811.4327</v>
      </c>
      <c r="D7" s="15">
        <v>242.4327</v>
      </c>
      <c r="E7" s="15">
        <v>242.4327</v>
      </c>
      <c r="F7" s="15">
        <v>569</v>
      </c>
      <c r="G7" s="15">
        <v>569</v>
      </c>
      <c r="H7" s="15">
        <v>811.4327</v>
      </c>
      <c r="I7" s="15"/>
      <c r="J7" s="15"/>
      <c r="K7" s="15"/>
      <c r="L7" s="15"/>
      <c r="M7" s="15"/>
      <c r="N7" s="15"/>
      <c r="O7" s="15"/>
      <c r="P7" s="15"/>
      <c r="Q7" s="15"/>
    </row>
    <row r="8" ht="19.5" customHeight="1" spans="1:17">
      <c r="A8" s="121" t="s">
        <v>60</v>
      </c>
      <c r="B8" s="121" t="s">
        <v>61</v>
      </c>
      <c r="C8" s="15">
        <v>811.4327</v>
      </c>
      <c r="D8" s="15">
        <v>242.4327</v>
      </c>
      <c r="E8" s="15">
        <v>242.4327</v>
      </c>
      <c r="F8" s="15">
        <v>569</v>
      </c>
      <c r="G8" s="15">
        <v>569</v>
      </c>
      <c r="H8" s="15">
        <v>811.4327</v>
      </c>
      <c r="I8" s="15"/>
      <c r="J8" s="15"/>
      <c r="K8" s="15"/>
      <c r="L8" s="15"/>
      <c r="M8" s="15"/>
      <c r="N8" s="15"/>
      <c r="O8" s="15"/>
      <c r="P8" s="15"/>
      <c r="Q8" s="15"/>
    </row>
    <row r="9" ht="19.5" customHeight="1" spans="1:17">
      <c r="A9" s="186" t="s">
        <v>62</v>
      </c>
      <c r="B9" s="186" t="s">
        <v>63</v>
      </c>
      <c r="C9" s="15">
        <v>192</v>
      </c>
      <c r="D9" s="15">
        <v>192</v>
      </c>
      <c r="E9" s="15">
        <v>192</v>
      </c>
      <c r="F9" s="15"/>
      <c r="G9" s="15"/>
      <c r="H9" s="15">
        <v>192</v>
      </c>
      <c r="I9" s="15"/>
      <c r="J9" s="15"/>
      <c r="K9" s="15"/>
      <c r="L9" s="15"/>
      <c r="M9" s="15"/>
      <c r="N9" s="15"/>
      <c r="O9" s="15"/>
      <c r="P9" s="15"/>
      <c r="Q9" s="15"/>
    </row>
    <row r="10" ht="19.5" customHeight="1" spans="1:17">
      <c r="A10" s="186" t="s">
        <v>64</v>
      </c>
      <c r="B10" s="186" t="s">
        <v>65</v>
      </c>
      <c r="C10" s="15">
        <v>130</v>
      </c>
      <c r="D10" s="15"/>
      <c r="E10" s="15"/>
      <c r="F10" s="15">
        <v>130</v>
      </c>
      <c r="G10" s="15">
        <v>130</v>
      </c>
      <c r="H10" s="15">
        <v>130</v>
      </c>
      <c r="I10" s="15"/>
      <c r="J10" s="15"/>
      <c r="K10" s="15"/>
      <c r="L10" s="15"/>
      <c r="M10" s="15"/>
      <c r="N10" s="15"/>
      <c r="O10" s="15"/>
      <c r="P10" s="15"/>
      <c r="Q10" s="15"/>
    </row>
    <row r="11" ht="19.5" customHeight="1" spans="1:17">
      <c r="A11" s="186" t="s">
        <v>66</v>
      </c>
      <c r="B11" s="186" t="s">
        <v>67</v>
      </c>
      <c r="C11" s="15">
        <v>402.4327</v>
      </c>
      <c r="D11" s="15">
        <v>50.4327</v>
      </c>
      <c r="E11" s="15">
        <v>50.4327</v>
      </c>
      <c r="F11" s="15">
        <v>352</v>
      </c>
      <c r="G11" s="15">
        <v>352</v>
      </c>
      <c r="H11" s="15">
        <v>402.4327</v>
      </c>
      <c r="I11" s="15"/>
      <c r="J11" s="15"/>
      <c r="K11" s="15"/>
      <c r="L11" s="15"/>
      <c r="M11" s="15"/>
      <c r="N11" s="15"/>
      <c r="O11" s="15"/>
      <c r="P11" s="15"/>
      <c r="Q11" s="15"/>
    </row>
    <row r="12" ht="19.5" customHeight="1" spans="1:17">
      <c r="A12" s="186" t="s">
        <v>68</v>
      </c>
      <c r="B12" s="186" t="s">
        <v>69</v>
      </c>
      <c r="C12" s="15">
        <v>87</v>
      </c>
      <c r="D12" s="15"/>
      <c r="E12" s="15"/>
      <c r="F12" s="15">
        <v>87</v>
      </c>
      <c r="G12" s="15">
        <v>87</v>
      </c>
      <c r="H12" s="15">
        <v>87</v>
      </c>
      <c r="I12" s="15"/>
      <c r="J12" s="15"/>
      <c r="K12" s="15"/>
      <c r="L12" s="15"/>
      <c r="M12" s="15"/>
      <c r="N12" s="15"/>
      <c r="O12" s="15"/>
      <c r="P12" s="15"/>
      <c r="Q12" s="15"/>
    </row>
    <row r="13" ht="19.5" customHeight="1" spans="1:17">
      <c r="A13" s="13" t="s">
        <v>70</v>
      </c>
      <c r="B13" s="13" t="s">
        <v>71</v>
      </c>
      <c r="C13" s="15">
        <v>17.73138</v>
      </c>
      <c r="D13" s="15">
        <v>17.73138</v>
      </c>
      <c r="E13" s="15">
        <v>17.73138</v>
      </c>
      <c r="F13" s="15"/>
      <c r="G13" s="15"/>
      <c r="H13" s="15">
        <v>17.73138</v>
      </c>
      <c r="I13" s="15"/>
      <c r="J13" s="15"/>
      <c r="K13" s="15"/>
      <c r="L13" s="15"/>
      <c r="M13" s="15"/>
      <c r="N13" s="15"/>
      <c r="O13" s="15"/>
      <c r="P13" s="15"/>
      <c r="Q13" s="15"/>
    </row>
    <row r="14" ht="19.5" customHeight="1" spans="1:17">
      <c r="A14" s="121" t="s">
        <v>72</v>
      </c>
      <c r="B14" s="121" t="s">
        <v>73</v>
      </c>
      <c r="C14" s="15">
        <v>17.73138</v>
      </c>
      <c r="D14" s="15">
        <v>17.73138</v>
      </c>
      <c r="E14" s="15">
        <v>17.73138</v>
      </c>
      <c r="F14" s="15"/>
      <c r="G14" s="15"/>
      <c r="H14" s="15">
        <v>17.73138</v>
      </c>
      <c r="I14" s="15"/>
      <c r="J14" s="15"/>
      <c r="K14" s="15"/>
      <c r="L14" s="15"/>
      <c r="M14" s="15"/>
      <c r="N14" s="15"/>
      <c r="O14" s="15"/>
      <c r="P14" s="15"/>
      <c r="Q14" s="15"/>
    </row>
    <row r="15" ht="19.5" customHeight="1" spans="1:17">
      <c r="A15" s="186" t="s">
        <v>74</v>
      </c>
      <c r="B15" s="186" t="s">
        <v>75</v>
      </c>
      <c r="C15" s="15">
        <v>6.6609</v>
      </c>
      <c r="D15" s="15">
        <v>6.6609</v>
      </c>
      <c r="E15" s="15">
        <v>6.6609</v>
      </c>
      <c r="F15" s="15"/>
      <c r="G15" s="15"/>
      <c r="H15" s="15">
        <v>6.6609</v>
      </c>
      <c r="I15" s="15"/>
      <c r="J15" s="15"/>
      <c r="K15" s="15"/>
      <c r="L15" s="15"/>
      <c r="M15" s="15"/>
      <c r="N15" s="15"/>
      <c r="O15" s="15"/>
      <c r="P15" s="15"/>
      <c r="Q15" s="15"/>
    </row>
    <row r="16" ht="19.5" customHeight="1" spans="1:17">
      <c r="A16" s="186" t="s">
        <v>76</v>
      </c>
      <c r="B16" s="186" t="s">
        <v>77</v>
      </c>
      <c r="C16" s="15">
        <v>7.38032</v>
      </c>
      <c r="D16" s="15">
        <v>7.38032</v>
      </c>
      <c r="E16" s="15">
        <v>7.38032</v>
      </c>
      <c r="F16" s="15"/>
      <c r="G16" s="15"/>
      <c r="H16" s="15">
        <v>7.38032</v>
      </c>
      <c r="I16" s="15"/>
      <c r="J16" s="15"/>
      <c r="K16" s="15"/>
      <c r="L16" s="15"/>
      <c r="M16" s="15"/>
      <c r="N16" s="15"/>
      <c r="O16" s="15"/>
      <c r="P16" s="15"/>
      <c r="Q16" s="15"/>
    </row>
    <row r="17" ht="19.5" customHeight="1" spans="1:17">
      <c r="A17" s="186" t="s">
        <v>78</v>
      </c>
      <c r="B17" s="186" t="s">
        <v>79</v>
      </c>
      <c r="C17" s="15">
        <v>3.69016</v>
      </c>
      <c r="D17" s="15">
        <v>3.69016</v>
      </c>
      <c r="E17" s="15">
        <v>3.69016</v>
      </c>
      <c r="F17" s="15"/>
      <c r="G17" s="15"/>
      <c r="H17" s="15">
        <v>3.69016</v>
      </c>
      <c r="I17" s="15"/>
      <c r="J17" s="15"/>
      <c r="K17" s="15"/>
      <c r="L17" s="15"/>
      <c r="M17" s="15"/>
      <c r="N17" s="15"/>
      <c r="O17" s="15"/>
      <c r="P17" s="15"/>
      <c r="Q17" s="15"/>
    </row>
    <row r="18" ht="19.5" customHeight="1" spans="1:17">
      <c r="A18" s="13" t="s">
        <v>80</v>
      </c>
      <c r="B18" s="13" t="s">
        <v>81</v>
      </c>
      <c r="C18" s="15">
        <v>1.90196</v>
      </c>
      <c r="D18" s="15">
        <v>1.90196</v>
      </c>
      <c r="E18" s="15">
        <v>1.90196</v>
      </c>
      <c r="F18" s="15"/>
      <c r="G18" s="15"/>
      <c r="H18" s="15">
        <v>1.90196</v>
      </c>
      <c r="I18" s="15"/>
      <c r="J18" s="15"/>
      <c r="K18" s="15"/>
      <c r="L18" s="15"/>
      <c r="M18" s="15"/>
      <c r="N18" s="15"/>
      <c r="O18" s="15"/>
      <c r="P18" s="15"/>
      <c r="Q18" s="15"/>
    </row>
    <row r="19" ht="19.5" customHeight="1" spans="1:17">
      <c r="A19" s="121" t="s">
        <v>82</v>
      </c>
      <c r="B19" s="121" t="s">
        <v>83</v>
      </c>
      <c r="C19" s="15">
        <v>1.90196</v>
      </c>
      <c r="D19" s="15">
        <v>1.90196</v>
      </c>
      <c r="E19" s="15">
        <v>1.90196</v>
      </c>
      <c r="F19" s="15"/>
      <c r="G19" s="15"/>
      <c r="H19" s="15">
        <v>1.90196</v>
      </c>
      <c r="I19" s="15"/>
      <c r="J19" s="15"/>
      <c r="K19" s="15"/>
      <c r="L19" s="15"/>
      <c r="M19" s="15"/>
      <c r="N19" s="15"/>
      <c r="O19" s="15"/>
      <c r="P19" s="15"/>
      <c r="Q19" s="15"/>
    </row>
    <row r="20" ht="19.5" customHeight="1" spans="1:17">
      <c r="A20" s="186" t="s">
        <v>84</v>
      </c>
      <c r="B20" s="186" t="s">
        <v>85</v>
      </c>
      <c r="C20" s="15">
        <v>1.85747</v>
      </c>
      <c r="D20" s="15">
        <v>1.85747</v>
      </c>
      <c r="E20" s="15">
        <v>1.85747</v>
      </c>
      <c r="F20" s="15"/>
      <c r="G20" s="15"/>
      <c r="H20" s="15">
        <v>1.85747</v>
      </c>
      <c r="I20" s="15"/>
      <c r="J20" s="15"/>
      <c r="K20" s="15"/>
      <c r="L20" s="15"/>
      <c r="M20" s="15"/>
      <c r="N20" s="15"/>
      <c r="O20" s="15"/>
      <c r="P20" s="15"/>
      <c r="Q20" s="15"/>
    </row>
    <row r="21" ht="19.5" customHeight="1" spans="1:17">
      <c r="A21" s="186" t="s">
        <v>86</v>
      </c>
      <c r="B21" s="186" t="s">
        <v>87</v>
      </c>
      <c r="C21" s="15">
        <v>0.04449</v>
      </c>
      <c r="D21" s="15">
        <v>0.04449</v>
      </c>
      <c r="E21" s="15">
        <v>0.04449</v>
      </c>
      <c r="F21" s="15"/>
      <c r="G21" s="15"/>
      <c r="H21" s="15">
        <v>0.04449</v>
      </c>
      <c r="I21" s="15"/>
      <c r="J21" s="15"/>
      <c r="K21" s="15"/>
      <c r="L21" s="15"/>
      <c r="M21" s="15"/>
      <c r="N21" s="15"/>
      <c r="O21" s="15"/>
      <c r="P21" s="15"/>
      <c r="Q21" s="15"/>
    </row>
    <row r="22" ht="19.5" customHeight="1" spans="1:17">
      <c r="A22" s="13" t="s">
        <v>88</v>
      </c>
      <c r="B22" s="13" t="s">
        <v>89</v>
      </c>
      <c r="C22" s="15">
        <v>5.3388</v>
      </c>
      <c r="D22" s="15">
        <v>5.3388</v>
      </c>
      <c r="E22" s="15">
        <v>5.3388</v>
      </c>
      <c r="F22" s="15"/>
      <c r="G22" s="15"/>
      <c r="H22" s="15">
        <v>5.3388</v>
      </c>
      <c r="I22" s="15"/>
      <c r="J22" s="15"/>
      <c r="K22" s="15"/>
      <c r="L22" s="15"/>
      <c r="M22" s="15"/>
      <c r="N22" s="15"/>
      <c r="O22" s="15"/>
      <c r="P22" s="15"/>
      <c r="Q22" s="15"/>
    </row>
    <row r="23" ht="19.5" customHeight="1" spans="1:17">
      <c r="A23" s="121" t="s">
        <v>90</v>
      </c>
      <c r="B23" s="121" t="s">
        <v>91</v>
      </c>
      <c r="C23" s="15">
        <v>5.3388</v>
      </c>
      <c r="D23" s="15">
        <v>5.3388</v>
      </c>
      <c r="E23" s="15">
        <v>5.3388</v>
      </c>
      <c r="F23" s="15"/>
      <c r="G23" s="15"/>
      <c r="H23" s="15">
        <v>5.3388</v>
      </c>
      <c r="I23" s="15"/>
      <c r="J23" s="15"/>
      <c r="K23" s="15"/>
      <c r="L23" s="15"/>
      <c r="M23" s="15"/>
      <c r="N23" s="15"/>
      <c r="O23" s="15"/>
      <c r="P23" s="15"/>
      <c r="Q23" s="15"/>
    </row>
    <row r="24" ht="19.5" customHeight="1" spans="1:17">
      <c r="A24" s="186" t="s">
        <v>92</v>
      </c>
      <c r="B24" s="186" t="s">
        <v>93</v>
      </c>
      <c r="C24" s="15">
        <v>5.3388</v>
      </c>
      <c r="D24" s="15">
        <v>5.3388</v>
      </c>
      <c r="E24" s="15">
        <v>5.3388</v>
      </c>
      <c r="F24" s="15"/>
      <c r="G24" s="15"/>
      <c r="H24" s="15">
        <v>5.3388</v>
      </c>
      <c r="I24" s="15"/>
      <c r="J24" s="15"/>
      <c r="K24" s="15"/>
      <c r="L24" s="15"/>
      <c r="M24" s="15"/>
      <c r="N24" s="15"/>
      <c r="O24" s="15"/>
      <c r="P24" s="15"/>
      <c r="Q24" s="15"/>
    </row>
    <row r="25" ht="17.25" customHeight="1" spans="1:17">
      <c r="A25" s="258" t="s">
        <v>94</v>
      </c>
      <c r="B25" s="259" t="s">
        <v>94</v>
      </c>
      <c r="C25" s="15">
        <v>836.40484</v>
      </c>
      <c r="D25" s="15">
        <v>267.40484</v>
      </c>
      <c r="E25" s="15">
        <v>267.40484</v>
      </c>
      <c r="F25" s="15">
        <v>569</v>
      </c>
      <c r="G25" s="15">
        <v>569</v>
      </c>
      <c r="H25" s="15">
        <v>836.40484</v>
      </c>
      <c r="I25" s="15"/>
      <c r="J25" s="15"/>
      <c r="K25" s="15"/>
      <c r="L25" s="15"/>
      <c r="M25" s="15"/>
      <c r="N25" s="15"/>
      <c r="O25" s="15"/>
      <c r="P25" s="15"/>
      <c r="Q25" s="15"/>
    </row>
  </sheetData>
  <mergeCells count="13">
    <mergeCell ref="A2:Q2"/>
    <mergeCell ref="A3:N3"/>
    <mergeCell ref="D4:E4"/>
    <mergeCell ref="F4:G4"/>
    <mergeCell ref="L4:Q4"/>
    <mergeCell ref="A25:B25"/>
    <mergeCell ref="A4:A5"/>
    <mergeCell ref="B4:B5"/>
    <mergeCell ref="C4:C5"/>
    <mergeCell ref="H4:H5"/>
    <mergeCell ref="I4:I5"/>
    <mergeCell ref="J4:J5"/>
    <mergeCell ref="K4:K5"/>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2"/>
  <sheetViews>
    <sheetView showZeros="0" topLeftCell="A3" workbookViewId="0">
      <selection activeCell="A15" sqref="$A15:$XFD15"/>
    </sheetView>
  </sheetViews>
  <sheetFormatPr defaultColWidth="9.14166666666667" defaultRowHeight="14.25" customHeight="1" outlineLevelCol="3"/>
  <cols>
    <col min="1" max="1" width="49.2833333333333" customWidth="1"/>
    <col min="2" max="2" width="38.85" customWidth="1"/>
    <col min="3" max="3" width="52.7083333333333" customWidth="1"/>
    <col min="4" max="4" width="36.425" customWidth="1"/>
  </cols>
  <sheetData>
    <row r="1" customHeight="1" spans="1:4">
      <c r="A1" s="219"/>
      <c r="C1" s="234"/>
      <c r="D1" s="174" t="s">
        <v>95</v>
      </c>
    </row>
    <row r="2" ht="31.5" customHeight="1" spans="1:4">
      <c r="A2" s="56" t="s">
        <v>96</v>
      </c>
      <c r="B2" s="235"/>
      <c r="C2" s="234"/>
      <c r="D2" s="235"/>
    </row>
    <row r="3" ht="17.25" customHeight="1" spans="1:4">
      <c r="A3" s="132" t="str">
        <f>"单位名称："&amp;"罗平县接待办公室"</f>
        <v>单位名称：罗平县接待办公室</v>
      </c>
      <c r="B3" s="236"/>
      <c r="C3" s="234"/>
      <c r="D3" s="305" t="s">
        <v>2</v>
      </c>
    </row>
    <row r="4" ht="19.5" customHeight="1" spans="1:4">
      <c r="A4" s="10" t="s">
        <v>3</v>
      </c>
      <c r="B4" s="10"/>
      <c r="C4" s="237" t="s">
        <v>4</v>
      </c>
      <c r="D4" s="238"/>
    </row>
    <row r="5" ht="21.75" customHeight="1" spans="1:4">
      <c r="A5" s="10" t="s">
        <v>5</v>
      </c>
      <c r="B5" s="239" t="s">
        <v>6</v>
      </c>
      <c r="C5" s="240" t="s">
        <v>97</v>
      </c>
      <c r="D5" s="239" t="s">
        <v>6</v>
      </c>
    </row>
    <row r="6" ht="17.25" customHeight="1" spans="1:4">
      <c r="A6" s="10"/>
      <c r="B6" s="241"/>
      <c r="C6" s="240"/>
      <c r="D6" s="241"/>
    </row>
    <row r="7" ht="17.25" customHeight="1" spans="1:4">
      <c r="A7" s="13" t="s">
        <v>98</v>
      </c>
      <c r="B7" s="15">
        <v>836.40484</v>
      </c>
      <c r="C7" s="13" t="s">
        <v>99</v>
      </c>
      <c r="D7" s="15">
        <v>836.40484</v>
      </c>
    </row>
    <row r="8" ht="17.25" customHeight="1" spans="1:4">
      <c r="A8" s="13" t="s">
        <v>100</v>
      </c>
      <c r="B8" s="15">
        <v>836.40484</v>
      </c>
      <c r="C8" s="13" t="str">
        <f>"(一)"&amp;"一般公共服务支出"</f>
        <v>(一)一般公共服务支出</v>
      </c>
      <c r="D8" s="15">
        <v>811.4327</v>
      </c>
    </row>
    <row r="9" ht="17.25" customHeight="1" spans="1:4">
      <c r="A9" s="13" t="s">
        <v>101</v>
      </c>
      <c r="B9" s="15"/>
      <c r="C9" s="242" t="s">
        <v>102</v>
      </c>
      <c r="D9" s="243"/>
    </row>
    <row r="10" ht="17.25" customHeight="1" spans="1:4">
      <c r="A10" s="13" t="s">
        <v>103</v>
      </c>
      <c r="B10" s="15"/>
      <c r="C10" s="242" t="s">
        <v>104</v>
      </c>
      <c r="D10" s="244"/>
    </row>
    <row r="11" ht="17.25" customHeight="1" spans="1:4">
      <c r="A11" s="13" t="s">
        <v>105</v>
      </c>
      <c r="B11" s="15"/>
      <c r="C11" s="242" t="s">
        <v>106</v>
      </c>
      <c r="D11" s="244"/>
    </row>
    <row r="12" ht="17.25" customHeight="1" spans="1:4">
      <c r="A12" s="13" t="s">
        <v>100</v>
      </c>
      <c r="B12" s="15"/>
      <c r="C12" s="242" t="s">
        <v>107</v>
      </c>
      <c r="D12" s="245"/>
    </row>
    <row r="13" ht="17.25" customHeight="1" spans="1:4">
      <c r="A13" s="13" t="s">
        <v>101</v>
      </c>
      <c r="B13" s="15"/>
      <c r="C13" s="242" t="s">
        <v>108</v>
      </c>
      <c r="D13" s="245"/>
    </row>
    <row r="14" ht="17.25" customHeight="1" spans="1:4">
      <c r="A14" s="13" t="s">
        <v>103</v>
      </c>
      <c r="B14" s="15"/>
      <c r="C14" s="242" t="s">
        <v>109</v>
      </c>
      <c r="D14" s="245"/>
    </row>
    <row r="15" customHeight="1" spans="1:4">
      <c r="A15" s="13"/>
      <c r="B15" s="15"/>
      <c r="C15" s="242" t="s">
        <v>110</v>
      </c>
      <c r="D15" s="245">
        <v>17.73138</v>
      </c>
    </row>
    <row r="16" customHeight="1" spans="1:4">
      <c r="A16" s="13"/>
      <c r="B16" s="15"/>
      <c r="C16" s="242" t="s">
        <v>111</v>
      </c>
      <c r="D16" s="245">
        <v>1.90196</v>
      </c>
    </row>
    <row r="17" customHeight="1" spans="1:4">
      <c r="A17" s="13"/>
      <c r="B17" s="15"/>
      <c r="C17" s="242" t="s">
        <v>112</v>
      </c>
      <c r="D17" s="244"/>
    </row>
    <row r="18" customHeight="1" spans="1:4">
      <c r="A18" s="13"/>
      <c r="B18" s="15"/>
      <c r="C18" s="242" t="s">
        <v>113</v>
      </c>
      <c r="D18" s="245"/>
    </row>
    <row r="19" customHeight="1" spans="1:4">
      <c r="A19" s="13"/>
      <c r="B19" s="15"/>
      <c r="C19" s="242" t="s">
        <v>114</v>
      </c>
      <c r="D19" s="245"/>
    </row>
    <row r="20" customHeight="1" spans="1:4">
      <c r="A20" s="13"/>
      <c r="B20" s="15"/>
      <c r="C20" s="242" t="s">
        <v>115</v>
      </c>
      <c r="D20" s="245"/>
    </row>
    <row r="21" customHeight="1" spans="1:4">
      <c r="A21" s="13"/>
      <c r="B21" s="15"/>
      <c r="C21" s="242" t="s">
        <v>116</v>
      </c>
      <c r="D21" s="245"/>
    </row>
    <row r="22" customHeight="1" spans="1:4">
      <c r="A22" s="13"/>
      <c r="B22" s="15"/>
      <c r="C22" s="242" t="s">
        <v>117</v>
      </c>
      <c r="D22" s="245"/>
    </row>
    <row r="23" customHeight="1" spans="1:4">
      <c r="A23" s="13"/>
      <c r="B23" s="15"/>
      <c r="C23" s="242" t="s">
        <v>118</v>
      </c>
      <c r="D23" s="245"/>
    </row>
    <row r="24" customHeight="1" spans="1:4">
      <c r="A24" s="13"/>
      <c r="B24" s="15"/>
      <c r="C24" s="242" t="s">
        <v>119</v>
      </c>
      <c r="D24" s="245"/>
    </row>
    <row r="25" customHeight="1" spans="1:4">
      <c r="A25" s="13"/>
      <c r="B25" s="15"/>
      <c r="C25" s="242" t="s">
        <v>120</v>
      </c>
      <c r="D25" s="245"/>
    </row>
    <row r="26" customHeight="1" spans="1:4">
      <c r="A26" s="13"/>
      <c r="B26" s="15"/>
      <c r="C26" s="242" t="s">
        <v>121</v>
      </c>
      <c r="D26" s="245">
        <v>5.3388</v>
      </c>
    </row>
    <row r="27" customHeight="1" spans="1:4">
      <c r="A27" s="13"/>
      <c r="B27" s="15"/>
      <c r="C27" s="242" t="s">
        <v>122</v>
      </c>
      <c r="D27" s="245"/>
    </row>
    <row r="28" customHeight="1" spans="1:4">
      <c r="A28" s="13"/>
      <c r="B28" s="15"/>
      <c r="C28" s="242" t="s">
        <v>123</v>
      </c>
      <c r="D28" s="245"/>
    </row>
    <row r="29" customHeight="1" spans="1:4">
      <c r="A29" s="13"/>
      <c r="B29" s="15"/>
      <c r="C29" s="242" t="s">
        <v>124</v>
      </c>
      <c r="D29" s="245"/>
    </row>
    <row r="30" customHeight="1" spans="1:4">
      <c r="A30" s="13"/>
      <c r="B30" s="15"/>
      <c r="C30" s="242" t="s">
        <v>125</v>
      </c>
      <c r="D30" s="246"/>
    </row>
    <row r="31" customHeight="1" spans="1:4">
      <c r="A31" s="13"/>
      <c r="B31" s="15"/>
      <c r="C31" s="13" t="s">
        <v>126</v>
      </c>
      <c r="D31" s="15"/>
    </row>
    <row r="32" ht="17.25" customHeight="1" spans="1:4">
      <c r="A32" s="240" t="s">
        <v>127</v>
      </c>
      <c r="B32" s="15">
        <v>836.40484</v>
      </c>
      <c r="C32" s="240" t="s">
        <v>23</v>
      </c>
      <c r="D32" s="15">
        <v>836.40484</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3" sqref="A3:E3"/>
    </sheetView>
  </sheetViews>
  <sheetFormatPr defaultColWidth="9.14166666666667" defaultRowHeight="14.25" customHeight="1" outlineLevelCol="6"/>
  <cols>
    <col min="1" max="1" width="20.1416666666667" customWidth="1"/>
    <col min="2" max="2" width="44" customWidth="1"/>
    <col min="3" max="3" width="24.2833333333333" customWidth="1"/>
    <col min="4" max="4" width="16.575" customWidth="1"/>
    <col min="5" max="7" width="24.2833333333333" customWidth="1"/>
  </cols>
  <sheetData>
    <row r="1" customHeight="1" spans="4:7">
      <c r="D1" s="227"/>
      <c r="F1" s="63"/>
      <c r="G1" s="46" t="s">
        <v>128</v>
      </c>
    </row>
    <row r="2" ht="39" customHeight="1" spans="1:7">
      <c r="A2" s="131" t="s">
        <v>129</v>
      </c>
      <c r="B2" s="131"/>
      <c r="C2" s="131"/>
      <c r="D2" s="131"/>
      <c r="E2" s="131"/>
      <c r="F2" s="131"/>
      <c r="G2" s="131"/>
    </row>
    <row r="3" ht="18" customHeight="1" spans="1:7">
      <c r="A3" s="4" t="str">
        <f>"单位名称："&amp;"罗平县接待办公室"</f>
        <v>单位名称：罗平县接待办公室</v>
      </c>
      <c r="F3" s="127"/>
      <c r="G3" s="305" t="s">
        <v>2</v>
      </c>
    </row>
    <row r="4" ht="20.25" customHeight="1" spans="1:7">
      <c r="A4" s="228" t="s">
        <v>130</v>
      </c>
      <c r="B4" s="229"/>
      <c r="C4" s="76" t="s">
        <v>29</v>
      </c>
      <c r="D4" s="230" t="s">
        <v>49</v>
      </c>
      <c r="E4" s="10"/>
      <c r="F4" s="10"/>
      <c r="G4" s="10" t="s">
        <v>50</v>
      </c>
    </row>
    <row r="5" ht="20.25" customHeight="1" spans="1:7">
      <c r="A5" s="231" t="s">
        <v>47</v>
      </c>
      <c r="B5" s="231" t="s">
        <v>48</v>
      </c>
      <c r="C5" s="10"/>
      <c r="D5" s="75" t="s">
        <v>31</v>
      </c>
      <c r="E5" s="75" t="s">
        <v>131</v>
      </c>
      <c r="F5" s="75" t="s">
        <v>132</v>
      </c>
      <c r="G5" s="10"/>
    </row>
    <row r="6" ht="13.5" customHeight="1" spans="1:7">
      <c r="A6" s="231" t="s">
        <v>133</v>
      </c>
      <c r="B6" s="231" t="s">
        <v>134</v>
      </c>
      <c r="C6" s="231" t="s">
        <v>135</v>
      </c>
      <c r="D6" s="137" t="s">
        <v>136</v>
      </c>
      <c r="E6" s="137" t="s">
        <v>137</v>
      </c>
      <c r="F6" s="137" t="s">
        <v>138</v>
      </c>
      <c r="G6" s="194">
        <v>7</v>
      </c>
    </row>
    <row r="7" ht="18" customHeight="1" spans="1:7">
      <c r="A7" s="13" t="s">
        <v>58</v>
      </c>
      <c r="B7" s="13" t="s">
        <v>59</v>
      </c>
      <c r="C7" s="15">
        <v>811.4327</v>
      </c>
      <c r="D7" s="15">
        <v>242.4327</v>
      </c>
      <c r="E7" s="15">
        <v>45.0518</v>
      </c>
      <c r="F7" s="15">
        <v>197.3809</v>
      </c>
      <c r="G7" s="15">
        <v>569</v>
      </c>
    </row>
    <row r="8" ht="18" customHeight="1" spans="1:7">
      <c r="A8" s="121" t="s">
        <v>60</v>
      </c>
      <c r="B8" s="121" t="s">
        <v>61</v>
      </c>
      <c r="C8" s="15">
        <v>811.4327</v>
      </c>
      <c r="D8" s="15">
        <v>242.4327</v>
      </c>
      <c r="E8" s="15">
        <v>45.0518</v>
      </c>
      <c r="F8" s="15">
        <v>197.3809</v>
      </c>
      <c r="G8" s="15">
        <v>569</v>
      </c>
    </row>
    <row r="9" ht="18" customHeight="1" spans="1:7">
      <c r="A9" s="186" t="s">
        <v>62</v>
      </c>
      <c r="B9" s="186" t="s">
        <v>63</v>
      </c>
      <c r="C9" s="15">
        <v>192</v>
      </c>
      <c r="D9" s="15">
        <v>192</v>
      </c>
      <c r="E9" s="15"/>
      <c r="F9" s="15">
        <v>192</v>
      </c>
      <c r="G9" s="15"/>
    </row>
    <row r="10" ht="18" customHeight="1" spans="1:7">
      <c r="A10" s="186" t="s">
        <v>64</v>
      </c>
      <c r="B10" s="186" t="s">
        <v>65</v>
      </c>
      <c r="C10" s="15">
        <v>130</v>
      </c>
      <c r="D10" s="15"/>
      <c r="E10" s="15"/>
      <c r="F10" s="15"/>
      <c r="G10" s="15">
        <v>130</v>
      </c>
    </row>
    <row r="11" ht="18" customHeight="1" spans="1:7">
      <c r="A11" s="186" t="s">
        <v>66</v>
      </c>
      <c r="B11" s="186" t="s">
        <v>67</v>
      </c>
      <c r="C11" s="15">
        <v>402.4327</v>
      </c>
      <c r="D11" s="15">
        <v>50.4327</v>
      </c>
      <c r="E11" s="15">
        <v>45.0518</v>
      </c>
      <c r="F11" s="15">
        <v>5.3809</v>
      </c>
      <c r="G11" s="15">
        <v>352</v>
      </c>
    </row>
    <row r="12" ht="18" customHeight="1" spans="1:7">
      <c r="A12" s="186" t="s">
        <v>68</v>
      </c>
      <c r="B12" s="186" t="s">
        <v>69</v>
      </c>
      <c r="C12" s="15">
        <v>87</v>
      </c>
      <c r="D12" s="15"/>
      <c r="E12" s="15"/>
      <c r="F12" s="15"/>
      <c r="G12" s="15">
        <v>87</v>
      </c>
    </row>
    <row r="13" ht="18" customHeight="1" spans="1:7">
      <c r="A13" s="13" t="s">
        <v>70</v>
      </c>
      <c r="B13" s="13" t="s">
        <v>71</v>
      </c>
      <c r="C13" s="15">
        <v>17.73138</v>
      </c>
      <c r="D13" s="15">
        <v>17.73138</v>
      </c>
      <c r="E13" s="15">
        <v>17.61138</v>
      </c>
      <c r="F13" s="15">
        <v>0.12</v>
      </c>
      <c r="G13" s="15"/>
    </row>
    <row r="14" ht="18" customHeight="1" spans="1:7">
      <c r="A14" s="121" t="s">
        <v>72</v>
      </c>
      <c r="B14" s="121" t="s">
        <v>73</v>
      </c>
      <c r="C14" s="15">
        <v>17.73138</v>
      </c>
      <c r="D14" s="15">
        <v>17.73138</v>
      </c>
      <c r="E14" s="15">
        <v>17.61138</v>
      </c>
      <c r="F14" s="15">
        <v>0.12</v>
      </c>
      <c r="G14" s="15"/>
    </row>
    <row r="15" ht="18" customHeight="1" spans="1:7">
      <c r="A15" s="186" t="s">
        <v>74</v>
      </c>
      <c r="B15" s="186" t="s">
        <v>75</v>
      </c>
      <c r="C15" s="15">
        <v>6.6609</v>
      </c>
      <c r="D15" s="15">
        <v>6.6609</v>
      </c>
      <c r="E15" s="15">
        <v>6.5409</v>
      </c>
      <c r="F15" s="15">
        <v>0.12</v>
      </c>
      <c r="G15" s="15"/>
    </row>
    <row r="16" ht="18" customHeight="1" spans="1:7">
      <c r="A16" s="186" t="s">
        <v>76</v>
      </c>
      <c r="B16" s="186" t="s">
        <v>77</v>
      </c>
      <c r="C16" s="15">
        <v>7.38032</v>
      </c>
      <c r="D16" s="15">
        <v>7.38032</v>
      </c>
      <c r="E16" s="15">
        <v>7.38032</v>
      </c>
      <c r="F16" s="15"/>
      <c r="G16" s="15"/>
    </row>
    <row r="17" ht="18" customHeight="1" spans="1:7">
      <c r="A17" s="186" t="s">
        <v>78</v>
      </c>
      <c r="B17" s="186" t="s">
        <v>79</v>
      </c>
      <c r="C17" s="15">
        <v>3.69016</v>
      </c>
      <c r="D17" s="15">
        <v>3.69016</v>
      </c>
      <c r="E17" s="15">
        <v>3.69016</v>
      </c>
      <c r="F17" s="15"/>
      <c r="G17" s="15"/>
    </row>
    <row r="18" ht="18" customHeight="1" spans="1:7">
      <c r="A18" s="13" t="s">
        <v>80</v>
      </c>
      <c r="B18" s="13" t="s">
        <v>81</v>
      </c>
      <c r="C18" s="15">
        <v>1.90196</v>
      </c>
      <c r="D18" s="15">
        <v>1.90196</v>
      </c>
      <c r="E18" s="15">
        <v>1.90196</v>
      </c>
      <c r="F18" s="15"/>
      <c r="G18" s="15"/>
    </row>
    <row r="19" ht="18" customHeight="1" spans="1:7">
      <c r="A19" s="121" t="s">
        <v>82</v>
      </c>
      <c r="B19" s="121" t="s">
        <v>83</v>
      </c>
      <c r="C19" s="15">
        <v>1.90196</v>
      </c>
      <c r="D19" s="15">
        <v>1.90196</v>
      </c>
      <c r="E19" s="15">
        <v>1.90196</v>
      </c>
      <c r="F19" s="15"/>
      <c r="G19" s="15"/>
    </row>
    <row r="20" ht="18" customHeight="1" spans="1:7">
      <c r="A20" s="186" t="s">
        <v>84</v>
      </c>
      <c r="B20" s="186" t="s">
        <v>85</v>
      </c>
      <c r="C20" s="15">
        <v>1.85747</v>
      </c>
      <c r="D20" s="15">
        <v>1.85747</v>
      </c>
      <c r="E20" s="15">
        <v>1.85747</v>
      </c>
      <c r="F20" s="15"/>
      <c r="G20" s="15"/>
    </row>
    <row r="21" ht="18" customHeight="1" spans="1:7">
      <c r="A21" s="186" t="s">
        <v>86</v>
      </c>
      <c r="B21" s="186" t="s">
        <v>87</v>
      </c>
      <c r="C21" s="15">
        <v>0.04449</v>
      </c>
      <c r="D21" s="15">
        <v>0.04449</v>
      </c>
      <c r="E21" s="15">
        <v>0.04449</v>
      </c>
      <c r="F21" s="15"/>
      <c r="G21" s="15"/>
    </row>
    <row r="22" ht="18" customHeight="1" spans="1:7">
      <c r="A22" s="13" t="s">
        <v>88</v>
      </c>
      <c r="B22" s="13" t="s">
        <v>89</v>
      </c>
      <c r="C22" s="15">
        <v>5.3388</v>
      </c>
      <c r="D22" s="15">
        <v>5.3388</v>
      </c>
      <c r="E22" s="15">
        <v>5.3388</v>
      </c>
      <c r="F22" s="15"/>
      <c r="G22" s="15"/>
    </row>
    <row r="23" ht="18" customHeight="1" spans="1:7">
      <c r="A23" s="121" t="s">
        <v>90</v>
      </c>
      <c r="B23" s="121" t="s">
        <v>91</v>
      </c>
      <c r="C23" s="15">
        <v>5.3388</v>
      </c>
      <c r="D23" s="15">
        <v>5.3388</v>
      </c>
      <c r="E23" s="15">
        <v>5.3388</v>
      </c>
      <c r="F23" s="15"/>
      <c r="G23" s="15"/>
    </row>
    <row r="24" ht="18" customHeight="1" spans="1:7">
      <c r="A24" s="186" t="s">
        <v>92</v>
      </c>
      <c r="B24" s="186" t="s">
        <v>93</v>
      </c>
      <c r="C24" s="15">
        <v>5.3388</v>
      </c>
      <c r="D24" s="15">
        <v>5.3388</v>
      </c>
      <c r="E24" s="15">
        <v>5.3388</v>
      </c>
      <c r="F24" s="15"/>
      <c r="G24" s="15"/>
    </row>
    <row r="25" ht="18" customHeight="1" spans="1:7">
      <c r="A25" s="232" t="s">
        <v>94</v>
      </c>
      <c r="B25" s="233" t="s">
        <v>94</v>
      </c>
      <c r="C25" s="15">
        <v>836.40484</v>
      </c>
      <c r="D25" s="15">
        <v>267.40484</v>
      </c>
      <c r="E25" s="15">
        <v>69.90394</v>
      </c>
      <c r="F25" s="15">
        <v>197.5009</v>
      </c>
      <c r="G25" s="15">
        <v>569</v>
      </c>
    </row>
  </sheetData>
  <mergeCells count="7">
    <mergeCell ref="A2:G2"/>
    <mergeCell ref="A3:E3"/>
    <mergeCell ref="A4:B4"/>
    <mergeCell ref="D4:F4"/>
    <mergeCell ref="A25:B25"/>
    <mergeCell ref="C4:C5"/>
    <mergeCell ref="G4:G5"/>
  </mergeCells>
  <pageMargins left="0.75" right="0.75" top="1" bottom="1" header="0.5" footer="0.5"/>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117"/>
  <sheetViews>
    <sheetView showGridLines="0" showZeros="0" tabSelected="1" topLeftCell="H1" workbookViewId="0">
      <selection activeCell="A2" sqref="A2:Z2"/>
    </sheetView>
  </sheetViews>
  <sheetFormatPr defaultColWidth="9.14166666666667" defaultRowHeight="14.25" customHeight="1"/>
  <cols>
    <col min="1" max="1" width="5.85" customWidth="1"/>
    <col min="2" max="2" width="7.14166666666667" customWidth="1"/>
    <col min="3" max="3" width="44" customWidth="1"/>
    <col min="4" max="4" width="29.575" customWidth="1"/>
    <col min="5" max="13" width="19.425" customWidth="1"/>
    <col min="14" max="14" width="7.575" customWidth="1"/>
    <col min="15" max="15" width="6.28333333333333" customWidth="1"/>
    <col min="16" max="16" width="44" customWidth="1"/>
    <col min="17" max="17" width="21.7083333333333" customWidth="1"/>
    <col min="18" max="26" width="18.85" customWidth="1"/>
  </cols>
  <sheetData>
    <row r="1" ht="12" customHeight="1" spans="1:26">
      <c r="A1" s="201"/>
      <c r="D1" s="64"/>
      <c r="K1" s="64"/>
      <c r="L1" s="64"/>
      <c r="M1" s="64"/>
      <c r="Q1" s="64"/>
      <c r="W1" s="63"/>
      <c r="X1" s="63"/>
      <c r="Y1" s="63"/>
      <c r="Z1" s="62" t="s">
        <v>139</v>
      </c>
    </row>
    <row r="2" ht="39" customHeight="1" spans="1:26">
      <c r="A2" s="202" t="s">
        <v>140</v>
      </c>
      <c r="B2" s="203"/>
      <c r="C2" s="203"/>
      <c r="D2" s="203"/>
      <c r="E2" s="203"/>
      <c r="F2" s="203"/>
      <c r="G2" s="203"/>
      <c r="H2" s="203"/>
      <c r="I2" s="203"/>
      <c r="J2" s="203"/>
      <c r="K2" s="203"/>
      <c r="L2" s="203"/>
      <c r="M2" s="203"/>
      <c r="N2" s="203"/>
      <c r="O2" s="203"/>
      <c r="P2" s="203"/>
      <c r="Q2" s="203"/>
      <c r="R2" s="203"/>
      <c r="S2" s="203"/>
      <c r="T2" s="203"/>
      <c r="U2" s="203"/>
      <c r="V2" s="203"/>
      <c r="W2" s="203"/>
      <c r="X2" s="203"/>
      <c r="Y2" s="203"/>
      <c r="Z2" s="219"/>
    </row>
    <row r="3" ht="19.5" customHeight="1" spans="1:26">
      <c r="A3" s="23" t="str">
        <f>"单位名称："&amp;"罗平县接待办公室"</f>
        <v>单位名称：罗平县接待办公室</v>
      </c>
      <c r="D3" s="64"/>
      <c r="K3" s="64"/>
      <c r="L3" s="64"/>
      <c r="M3" s="64"/>
      <c r="Q3" s="64"/>
      <c r="W3" s="127"/>
      <c r="X3" s="127"/>
      <c r="Y3" s="127"/>
      <c r="Z3" s="127" t="s">
        <v>2</v>
      </c>
    </row>
    <row r="4" ht="19.5" customHeight="1" spans="1:26">
      <c r="A4" s="204" t="s">
        <v>4</v>
      </c>
      <c r="B4" s="204"/>
      <c r="C4" s="204"/>
      <c r="D4" s="204"/>
      <c r="E4" s="204"/>
      <c r="F4" s="204"/>
      <c r="G4" s="204"/>
      <c r="H4" s="204"/>
      <c r="I4" s="204"/>
      <c r="J4" s="204"/>
      <c r="K4" s="204"/>
      <c r="L4" s="204"/>
      <c r="M4" s="204"/>
      <c r="N4" s="204" t="s">
        <v>4</v>
      </c>
      <c r="O4" s="204"/>
      <c r="P4" s="204"/>
      <c r="Q4" s="204"/>
      <c r="R4" s="204"/>
      <c r="S4" s="204"/>
      <c r="T4" s="204"/>
      <c r="U4" s="204"/>
      <c r="V4" s="204"/>
      <c r="W4" s="204"/>
      <c r="X4" s="204"/>
      <c r="Y4" s="204"/>
      <c r="Z4" s="204"/>
    </row>
    <row r="5" ht="21.75" customHeight="1" spans="1:26">
      <c r="A5" s="205" t="s">
        <v>141</v>
      </c>
      <c r="B5" s="206"/>
      <c r="C5" s="205"/>
      <c r="D5" s="204" t="s">
        <v>29</v>
      </c>
      <c r="E5" s="204" t="s">
        <v>32</v>
      </c>
      <c r="F5" s="204"/>
      <c r="G5" s="204"/>
      <c r="H5" s="204" t="s">
        <v>33</v>
      </c>
      <c r="I5" s="204"/>
      <c r="J5" s="204"/>
      <c r="K5" s="204" t="s">
        <v>34</v>
      </c>
      <c r="L5" s="204"/>
      <c r="M5" s="204"/>
      <c r="N5" s="205" t="s">
        <v>142</v>
      </c>
      <c r="O5" s="206"/>
      <c r="P5" s="205"/>
      <c r="Q5" s="204" t="s">
        <v>29</v>
      </c>
      <c r="R5" s="215" t="s">
        <v>32</v>
      </c>
      <c r="S5" s="216"/>
      <c r="T5" s="217"/>
      <c r="U5" s="215" t="s">
        <v>33</v>
      </c>
      <c r="V5" s="216"/>
      <c r="W5" s="204"/>
      <c r="X5" s="204" t="s">
        <v>34</v>
      </c>
      <c r="Y5" s="204"/>
      <c r="Z5" s="217"/>
    </row>
    <row r="6" ht="17.25" customHeight="1" spans="1:26">
      <c r="A6" s="207" t="s">
        <v>143</v>
      </c>
      <c r="B6" s="207" t="s">
        <v>144</v>
      </c>
      <c r="C6" s="207" t="s">
        <v>48</v>
      </c>
      <c r="D6" s="204"/>
      <c r="E6" s="204" t="s">
        <v>31</v>
      </c>
      <c r="F6" s="204" t="s">
        <v>49</v>
      </c>
      <c r="G6" s="204" t="s">
        <v>50</v>
      </c>
      <c r="H6" s="204" t="s">
        <v>31</v>
      </c>
      <c r="I6" s="204" t="s">
        <v>49</v>
      </c>
      <c r="J6" s="204" t="s">
        <v>50</v>
      </c>
      <c r="K6" s="204" t="s">
        <v>31</v>
      </c>
      <c r="L6" s="204" t="s">
        <v>49</v>
      </c>
      <c r="M6" s="204" t="s">
        <v>50</v>
      </c>
      <c r="N6" s="207" t="s">
        <v>143</v>
      </c>
      <c r="O6" s="207" t="s">
        <v>144</v>
      </c>
      <c r="P6" s="207" t="s">
        <v>48</v>
      </c>
      <c r="Q6" s="204"/>
      <c r="R6" s="204" t="s">
        <v>31</v>
      </c>
      <c r="S6" s="204" t="s">
        <v>49</v>
      </c>
      <c r="T6" s="204" t="s">
        <v>50</v>
      </c>
      <c r="U6" s="204" t="s">
        <v>31</v>
      </c>
      <c r="V6" s="204" t="s">
        <v>49</v>
      </c>
      <c r="W6" s="204" t="s">
        <v>50</v>
      </c>
      <c r="X6" s="204" t="s">
        <v>31</v>
      </c>
      <c r="Y6" s="204" t="s">
        <v>49</v>
      </c>
      <c r="Z6" s="220" t="s">
        <v>50</v>
      </c>
    </row>
    <row r="7" customHeight="1" spans="1:26">
      <c r="A7" s="208" t="s">
        <v>133</v>
      </c>
      <c r="B7" s="208" t="s">
        <v>134</v>
      </c>
      <c r="C7" s="208" t="s">
        <v>135</v>
      </c>
      <c r="D7" s="208" t="s">
        <v>136</v>
      </c>
      <c r="E7" s="209" t="s">
        <v>137</v>
      </c>
      <c r="F7" s="209" t="s">
        <v>138</v>
      </c>
      <c r="G7" s="209" t="s">
        <v>145</v>
      </c>
      <c r="H7" s="209" t="s">
        <v>146</v>
      </c>
      <c r="I7" s="209" t="s">
        <v>147</v>
      </c>
      <c r="J7" s="209" t="s">
        <v>148</v>
      </c>
      <c r="K7" s="209" t="s">
        <v>149</v>
      </c>
      <c r="L7" s="209" t="s">
        <v>150</v>
      </c>
      <c r="M7" s="209" t="s">
        <v>151</v>
      </c>
      <c r="N7" s="209" t="s">
        <v>152</v>
      </c>
      <c r="O7" s="209" t="s">
        <v>153</v>
      </c>
      <c r="P7" s="209" t="s">
        <v>154</v>
      </c>
      <c r="Q7" s="209" t="s">
        <v>155</v>
      </c>
      <c r="R7" s="209" t="s">
        <v>156</v>
      </c>
      <c r="S7" s="209" t="s">
        <v>157</v>
      </c>
      <c r="T7" s="209" t="s">
        <v>158</v>
      </c>
      <c r="U7" s="209" t="s">
        <v>159</v>
      </c>
      <c r="V7" s="209" t="s">
        <v>160</v>
      </c>
      <c r="W7" s="209" t="s">
        <v>161</v>
      </c>
      <c r="X7" s="209" t="s">
        <v>162</v>
      </c>
      <c r="Y7" s="221">
        <v>25</v>
      </c>
      <c r="Z7" s="222">
        <v>26</v>
      </c>
    </row>
    <row r="8" ht="17.25" customHeight="1" spans="1:26">
      <c r="A8" s="210" t="s">
        <v>163</v>
      </c>
      <c r="B8" s="210"/>
      <c r="C8" s="210" t="s">
        <v>164</v>
      </c>
      <c r="D8" s="80"/>
      <c r="E8" s="80"/>
      <c r="F8" s="80"/>
      <c r="G8" s="80"/>
      <c r="H8" s="80"/>
      <c r="I8" s="80"/>
      <c r="J8" s="80"/>
      <c r="K8" s="80"/>
      <c r="L8" s="80"/>
      <c r="M8" s="80"/>
      <c r="N8" s="36" t="s">
        <v>165</v>
      </c>
      <c r="O8" s="36"/>
      <c r="P8" s="213" t="s">
        <v>166</v>
      </c>
      <c r="Q8" s="212">
        <v>63.36304</v>
      </c>
      <c r="R8" s="212">
        <v>63.36304</v>
      </c>
      <c r="S8" s="212">
        <v>63.36304</v>
      </c>
      <c r="T8" s="218"/>
      <c r="U8" s="80"/>
      <c r="V8" s="80"/>
      <c r="W8" s="80"/>
      <c r="X8" s="80"/>
      <c r="Y8" s="80"/>
      <c r="Z8" s="80"/>
    </row>
    <row r="9" ht="17.25" customHeight="1" spans="1:26">
      <c r="A9" s="210"/>
      <c r="B9" s="211" t="s">
        <v>167</v>
      </c>
      <c r="C9" s="210" t="s">
        <v>168</v>
      </c>
      <c r="D9" s="210"/>
      <c r="E9" s="210"/>
      <c r="F9" s="210"/>
      <c r="G9" s="210"/>
      <c r="H9" s="210"/>
      <c r="I9" s="210"/>
      <c r="J9" s="210"/>
      <c r="K9" s="210"/>
      <c r="L9" s="210"/>
      <c r="M9" s="210"/>
      <c r="N9" s="210"/>
      <c r="O9" s="211" t="s">
        <v>167</v>
      </c>
      <c r="P9" s="214" t="s">
        <v>169</v>
      </c>
      <c r="Q9" s="212">
        <v>19.644</v>
      </c>
      <c r="R9" s="212">
        <v>19.644</v>
      </c>
      <c r="S9" s="212">
        <v>19.644</v>
      </c>
      <c r="T9" s="212"/>
      <c r="U9" s="210"/>
      <c r="V9" s="210"/>
      <c r="W9" s="210"/>
      <c r="X9" s="210"/>
      <c r="Y9" s="80"/>
      <c r="Z9" s="80"/>
    </row>
    <row r="10" ht="17.25" customHeight="1" spans="1:26">
      <c r="A10" s="210"/>
      <c r="B10" s="211" t="s">
        <v>170</v>
      </c>
      <c r="C10" s="210" t="s">
        <v>171</v>
      </c>
      <c r="D10" s="210"/>
      <c r="E10" s="210"/>
      <c r="F10" s="210"/>
      <c r="G10" s="210"/>
      <c r="H10" s="210"/>
      <c r="I10" s="210"/>
      <c r="J10" s="210"/>
      <c r="K10" s="210"/>
      <c r="L10" s="210"/>
      <c r="M10" s="210"/>
      <c r="N10" s="210"/>
      <c r="O10" s="211" t="s">
        <v>170</v>
      </c>
      <c r="P10" s="214" t="s">
        <v>172</v>
      </c>
      <c r="Q10" s="212">
        <v>10.8708</v>
      </c>
      <c r="R10" s="212">
        <v>10.8708</v>
      </c>
      <c r="S10" s="212">
        <v>10.8708</v>
      </c>
      <c r="T10" s="212"/>
      <c r="U10" s="210"/>
      <c r="V10" s="210"/>
      <c r="W10" s="210"/>
      <c r="X10" s="210"/>
      <c r="Y10" s="80"/>
      <c r="Z10" s="80"/>
    </row>
    <row r="11" ht="17.25" customHeight="1" spans="1:26">
      <c r="A11" s="210"/>
      <c r="B11" s="211" t="s">
        <v>173</v>
      </c>
      <c r="C11" s="210" t="s">
        <v>174</v>
      </c>
      <c r="D11" s="210"/>
      <c r="E11" s="210"/>
      <c r="F11" s="210"/>
      <c r="G11" s="210"/>
      <c r="H11" s="210"/>
      <c r="I11" s="210"/>
      <c r="J11" s="210"/>
      <c r="K11" s="210"/>
      <c r="L11" s="210"/>
      <c r="M11" s="210"/>
      <c r="N11" s="210"/>
      <c r="O11" s="211" t="s">
        <v>173</v>
      </c>
      <c r="P11" s="214" t="s">
        <v>175</v>
      </c>
      <c r="Q11" s="212">
        <v>0.15</v>
      </c>
      <c r="R11" s="212">
        <v>0.15</v>
      </c>
      <c r="S11" s="212">
        <v>0.15</v>
      </c>
      <c r="T11" s="212"/>
      <c r="U11" s="210"/>
      <c r="V11" s="210"/>
      <c r="W11" s="210"/>
      <c r="X11" s="210"/>
      <c r="Y11" s="80"/>
      <c r="Z11" s="80"/>
    </row>
    <row r="12" ht="17.25" customHeight="1" spans="1:26">
      <c r="A12" s="210"/>
      <c r="B12" s="211" t="s">
        <v>176</v>
      </c>
      <c r="C12" s="210" t="s">
        <v>177</v>
      </c>
      <c r="D12" s="210"/>
      <c r="E12" s="210"/>
      <c r="F12" s="210"/>
      <c r="G12" s="210"/>
      <c r="H12" s="210"/>
      <c r="I12" s="210"/>
      <c r="J12" s="210"/>
      <c r="K12" s="210"/>
      <c r="L12" s="210"/>
      <c r="M12" s="210"/>
      <c r="N12" s="210"/>
      <c r="O12" s="211" t="s">
        <v>178</v>
      </c>
      <c r="P12" s="210" t="s">
        <v>179</v>
      </c>
      <c r="Q12" s="212"/>
      <c r="R12" s="212"/>
      <c r="S12" s="212"/>
      <c r="T12" s="212"/>
      <c r="U12" s="210"/>
      <c r="V12" s="210"/>
      <c r="W12" s="210"/>
      <c r="X12" s="210"/>
      <c r="Y12" s="80"/>
      <c r="Z12" s="80"/>
    </row>
    <row r="13" ht="17.25" customHeight="1" spans="1:26">
      <c r="A13" s="210" t="s">
        <v>180</v>
      </c>
      <c r="B13" s="211"/>
      <c r="C13" s="210" t="s">
        <v>181</v>
      </c>
      <c r="D13" s="210"/>
      <c r="E13" s="210"/>
      <c r="F13" s="210"/>
      <c r="G13" s="210"/>
      <c r="H13" s="210"/>
      <c r="I13" s="210"/>
      <c r="J13" s="210"/>
      <c r="K13" s="210"/>
      <c r="L13" s="210"/>
      <c r="M13" s="210"/>
      <c r="N13" s="210"/>
      <c r="O13" s="211" t="s">
        <v>182</v>
      </c>
      <c r="P13" s="214" t="s">
        <v>183</v>
      </c>
      <c r="Q13" s="212">
        <v>14.387</v>
      </c>
      <c r="R13" s="212">
        <v>14.387</v>
      </c>
      <c r="S13" s="212">
        <v>14.387</v>
      </c>
      <c r="T13" s="212"/>
      <c r="U13" s="210"/>
      <c r="V13" s="210"/>
      <c r="W13" s="210"/>
      <c r="X13" s="210"/>
      <c r="Y13" s="80"/>
      <c r="Z13" s="80"/>
    </row>
    <row r="14" ht="17.25" customHeight="1" spans="1:26">
      <c r="A14" s="210"/>
      <c r="B14" s="211" t="s">
        <v>167</v>
      </c>
      <c r="C14" s="210" t="s">
        <v>184</v>
      </c>
      <c r="D14" s="210"/>
      <c r="E14" s="210"/>
      <c r="F14" s="210"/>
      <c r="G14" s="210"/>
      <c r="H14" s="210"/>
      <c r="I14" s="210"/>
      <c r="J14" s="210"/>
      <c r="K14" s="210"/>
      <c r="L14" s="210"/>
      <c r="M14" s="210"/>
      <c r="N14" s="210"/>
      <c r="O14" s="211" t="s">
        <v>185</v>
      </c>
      <c r="P14" s="214" t="s">
        <v>186</v>
      </c>
      <c r="Q14" s="212">
        <v>7.38032</v>
      </c>
      <c r="R14" s="212">
        <v>7.38032</v>
      </c>
      <c r="S14" s="212">
        <v>7.38032</v>
      </c>
      <c r="T14" s="212"/>
      <c r="U14" s="210"/>
      <c r="V14" s="210"/>
      <c r="W14" s="210"/>
      <c r="X14" s="210"/>
      <c r="Y14" s="80"/>
      <c r="Z14" s="80"/>
    </row>
    <row r="15" ht="17.25" customHeight="1" spans="1:26">
      <c r="A15" s="210"/>
      <c r="B15" s="211" t="s">
        <v>170</v>
      </c>
      <c r="C15" s="210" t="s">
        <v>187</v>
      </c>
      <c r="D15" s="210"/>
      <c r="E15" s="210"/>
      <c r="F15" s="210"/>
      <c r="G15" s="210"/>
      <c r="H15" s="210"/>
      <c r="I15" s="210"/>
      <c r="J15" s="210"/>
      <c r="K15" s="210"/>
      <c r="L15" s="210"/>
      <c r="M15" s="210"/>
      <c r="N15" s="210"/>
      <c r="O15" s="211" t="s">
        <v>188</v>
      </c>
      <c r="P15" s="214" t="s">
        <v>189</v>
      </c>
      <c r="Q15" s="212">
        <v>3.69016</v>
      </c>
      <c r="R15" s="212">
        <v>3.69016</v>
      </c>
      <c r="S15" s="212">
        <v>3.69016</v>
      </c>
      <c r="T15" s="212"/>
      <c r="U15" s="210"/>
      <c r="V15" s="210"/>
      <c r="W15" s="210"/>
      <c r="X15" s="210"/>
      <c r="Y15" s="80"/>
      <c r="Z15" s="80"/>
    </row>
    <row r="16" ht="17.25" customHeight="1" spans="1:26">
      <c r="A16" s="210"/>
      <c r="B16" s="211" t="s">
        <v>173</v>
      </c>
      <c r="C16" s="210" t="s">
        <v>190</v>
      </c>
      <c r="D16" s="210"/>
      <c r="E16" s="210"/>
      <c r="F16" s="210"/>
      <c r="G16" s="210"/>
      <c r="H16" s="210"/>
      <c r="I16" s="210"/>
      <c r="J16" s="210"/>
      <c r="K16" s="210"/>
      <c r="L16" s="210"/>
      <c r="M16" s="210"/>
      <c r="N16" s="210"/>
      <c r="O16" s="211" t="s">
        <v>148</v>
      </c>
      <c r="P16" s="214" t="s">
        <v>191</v>
      </c>
      <c r="Q16" s="212">
        <v>1.85747</v>
      </c>
      <c r="R16" s="212">
        <v>1.85747</v>
      </c>
      <c r="S16" s="212">
        <v>1.85747</v>
      </c>
      <c r="T16" s="212"/>
      <c r="U16" s="210"/>
      <c r="V16" s="210"/>
      <c r="W16" s="210"/>
      <c r="X16" s="210"/>
      <c r="Y16" s="80"/>
      <c r="Z16" s="80"/>
    </row>
    <row r="17" ht="17.25" customHeight="1" spans="1:26">
      <c r="A17" s="210"/>
      <c r="B17" s="211" t="s">
        <v>192</v>
      </c>
      <c r="C17" s="210" t="s">
        <v>193</v>
      </c>
      <c r="D17" s="210"/>
      <c r="E17" s="210"/>
      <c r="F17" s="210"/>
      <c r="G17" s="210"/>
      <c r="H17" s="210"/>
      <c r="I17" s="210"/>
      <c r="J17" s="210"/>
      <c r="K17" s="210"/>
      <c r="L17" s="210"/>
      <c r="M17" s="210"/>
      <c r="N17" s="210"/>
      <c r="O17" s="211" t="s">
        <v>149</v>
      </c>
      <c r="P17" s="210" t="s">
        <v>194</v>
      </c>
      <c r="Q17" s="212"/>
      <c r="R17" s="212"/>
      <c r="S17" s="212"/>
      <c r="T17" s="212"/>
      <c r="U17" s="210"/>
      <c r="V17" s="210"/>
      <c r="W17" s="210"/>
      <c r="X17" s="210"/>
      <c r="Y17" s="80"/>
      <c r="Z17" s="80"/>
    </row>
    <row r="18" ht="17.25" customHeight="1" spans="1:26">
      <c r="A18" s="210"/>
      <c r="B18" s="211" t="s">
        <v>195</v>
      </c>
      <c r="C18" s="210" t="s">
        <v>196</v>
      </c>
      <c r="D18" s="210"/>
      <c r="E18" s="210"/>
      <c r="F18" s="210"/>
      <c r="G18" s="210"/>
      <c r="H18" s="210"/>
      <c r="I18" s="210"/>
      <c r="J18" s="210"/>
      <c r="K18" s="210"/>
      <c r="L18" s="210"/>
      <c r="M18" s="210"/>
      <c r="N18" s="210"/>
      <c r="O18" s="211" t="s">
        <v>150</v>
      </c>
      <c r="P18" s="214" t="s">
        <v>197</v>
      </c>
      <c r="Q18" s="212">
        <v>0.04449</v>
      </c>
      <c r="R18" s="212">
        <v>0.04449</v>
      </c>
      <c r="S18" s="212">
        <v>0.04449</v>
      </c>
      <c r="T18" s="212"/>
      <c r="U18" s="210"/>
      <c r="V18" s="210"/>
      <c r="W18" s="210"/>
      <c r="X18" s="210"/>
      <c r="Y18" s="80"/>
      <c r="Z18" s="80"/>
    </row>
    <row r="19" ht="17.25" customHeight="1" spans="1:26">
      <c r="A19" s="210"/>
      <c r="B19" s="211" t="s">
        <v>178</v>
      </c>
      <c r="C19" s="210" t="s">
        <v>198</v>
      </c>
      <c r="D19" s="210"/>
      <c r="E19" s="210"/>
      <c r="F19" s="210"/>
      <c r="G19" s="210"/>
      <c r="H19" s="210"/>
      <c r="I19" s="210"/>
      <c r="J19" s="210"/>
      <c r="K19" s="210"/>
      <c r="L19" s="210"/>
      <c r="M19" s="210"/>
      <c r="N19" s="210"/>
      <c r="O19" s="211" t="s">
        <v>151</v>
      </c>
      <c r="P19" s="214" t="s">
        <v>174</v>
      </c>
      <c r="Q19" s="212">
        <v>5.3388</v>
      </c>
      <c r="R19" s="212">
        <v>5.3388</v>
      </c>
      <c r="S19" s="212">
        <v>5.3388</v>
      </c>
      <c r="T19" s="212"/>
      <c r="U19" s="210"/>
      <c r="V19" s="210"/>
      <c r="W19" s="210"/>
      <c r="X19" s="210"/>
      <c r="Y19" s="80"/>
      <c r="Z19" s="80"/>
    </row>
    <row r="20" ht="17.25" customHeight="1" spans="1:26">
      <c r="A20" s="210"/>
      <c r="B20" s="211" t="s">
        <v>182</v>
      </c>
      <c r="C20" s="210" t="s">
        <v>199</v>
      </c>
      <c r="D20" s="210"/>
      <c r="E20" s="210"/>
      <c r="F20" s="210"/>
      <c r="G20" s="210"/>
      <c r="H20" s="210"/>
      <c r="I20" s="210"/>
      <c r="J20" s="210"/>
      <c r="K20" s="210"/>
      <c r="L20" s="210"/>
      <c r="M20" s="210"/>
      <c r="N20" s="210"/>
      <c r="O20" s="211" t="s">
        <v>152</v>
      </c>
      <c r="P20" s="210" t="s">
        <v>200</v>
      </c>
      <c r="Q20" s="212"/>
      <c r="R20" s="212"/>
      <c r="S20" s="212"/>
      <c r="T20" s="212"/>
      <c r="U20" s="210"/>
      <c r="V20" s="210"/>
      <c r="W20" s="210"/>
      <c r="X20" s="210"/>
      <c r="Y20" s="80"/>
      <c r="Z20" s="80"/>
    </row>
    <row r="21" ht="17.25" customHeight="1" spans="1:26">
      <c r="A21" s="210"/>
      <c r="B21" s="211" t="s">
        <v>185</v>
      </c>
      <c r="C21" s="210" t="s">
        <v>201</v>
      </c>
      <c r="D21" s="210"/>
      <c r="E21" s="210"/>
      <c r="F21" s="210"/>
      <c r="G21" s="210"/>
      <c r="H21" s="210"/>
      <c r="I21" s="210"/>
      <c r="J21" s="210"/>
      <c r="K21" s="210"/>
      <c r="L21" s="210"/>
      <c r="M21" s="210"/>
      <c r="N21" s="210"/>
      <c r="O21" s="211" t="s">
        <v>176</v>
      </c>
      <c r="P21" s="210" t="s">
        <v>202</v>
      </c>
      <c r="Q21" s="212"/>
      <c r="R21" s="212"/>
      <c r="S21" s="212"/>
      <c r="T21" s="212"/>
      <c r="U21" s="210"/>
      <c r="V21" s="210"/>
      <c r="W21" s="210"/>
      <c r="X21" s="210"/>
      <c r="Y21" s="80"/>
      <c r="Z21" s="80"/>
    </row>
    <row r="22" ht="17.25" customHeight="1" spans="1:26">
      <c r="A22" s="210"/>
      <c r="B22" s="211" t="s">
        <v>188</v>
      </c>
      <c r="C22" s="210" t="s">
        <v>203</v>
      </c>
      <c r="D22" s="210"/>
      <c r="E22" s="210"/>
      <c r="F22" s="210"/>
      <c r="G22" s="210"/>
      <c r="H22" s="210"/>
      <c r="I22" s="210"/>
      <c r="J22" s="210"/>
      <c r="K22" s="210"/>
      <c r="L22" s="210"/>
      <c r="M22" s="210"/>
      <c r="N22" s="210" t="s">
        <v>204</v>
      </c>
      <c r="O22" s="211"/>
      <c r="P22" s="210" t="s">
        <v>205</v>
      </c>
      <c r="Q22" s="212">
        <v>741.5009</v>
      </c>
      <c r="R22" s="212">
        <v>741.5009</v>
      </c>
      <c r="S22" s="212">
        <v>197.5009</v>
      </c>
      <c r="T22" s="212">
        <v>544</v>
      </c>
      <c r="U22" s="210"/>
      <c r="V22" s="210"/>
      <c r="W22" s="210"/>
      <c r="X22" s="210"/>
      <c r="Y22" s="80"/>
      <c r="Z22" s="80"/>
    </row>
    <row r="23" ht="17.25" customHeight="1" spans="1:26">
      <c r="A23" s="210"/>
      <c r="B23" s="211" t="s">
        <v>176</v>
      </c>
      <c r="C23" s="210" t="s">
        <v>206</v>
      </c>
      <c r="D23" s="210"/>
      <c r="E23" s="210"/>
      <c r="F23" s="210"/>
      <c r="G23" s="210"/>
      <c r="H23" s="210"/>
      <c r="I23" s="210"/>
      <c r="J23" s="210"/>
      <c r="K23" s="210"/>
      <c r="L23" s="210"/>
      <c r="M23" s="210"/>
      <c r="N23" s="210"/>
      <c r="O23" s="211" t="s">
        <v>167</v>
      </c>
      <c r="P23" s="214" t="s">
        <v>207</v>
      </c>
      <c r="Q23" s="212">
        <v>89.5</v>
      </c>
      <c r="R23" s="212">
        <v>89.5</v>
      </c>
      <c r="S23" s="212">
        <v>2.5</v>
      </c>
      <c r="T23" s="212">
        <v>87</v>
      </c>
      <c r="U23" s="210"/>
      <c r="V23" s="210"/>
      <c r="W23" s="210"/>
      <c r="X23" s="210"/>
      <c r="Y23" s="80"/>
      <c r="Z23" s="80"/>
    </row>
    <row r="24" ht="17.25" customHeight="1" spans="1:26">
      <c r="A24" s="210" t="s">
        <v>208</v>
      </c>
      <c r="B24" s="211" t="s">
        <v>209</v>
      </c>
      <c r="C24" s="210" t="s">
        <v>210</v>
      </c>
      <c r="D24" s="210"/>
      <c r="E24" s="210"/>
      <c r="F24" s="210"/>
      <c r="G24" s="210"/>
      <c r="H24" s="210"/>
      <c r="I24" s="210"/>
      <c r="J24" s="210"/>
      <c r="K24" s="210"/>
      <c r="L24" s="210"/>
      <c r="M24" s="210"/>
      <c r="N24" s="210"/>
      <c r="O24" s="211" t="s">
        <v>170</v>
      </c>
      <c r="P24" s="210" t="s">
        <v>211</v>
      </c>
      <c r="Q24" s="212"/>
      <c r="R24" s="212"/>
      <c r="S24" s="212"/>
      <c r="T24" s="212"/>
      <c r="U24" s="210"/>
      <c r="V24" s="210"/>
      <c r="W24" s="210"/>
      <c r="X24" s="210"/>
      <c r="Y24" s="80"/>
      <c r="Z24" s="80"/>
    </row>
    <row r="25" ht="17.25" customHeight="1" spans="1:26">
      <c r="A25" s="210" t="s">
        <v>209</v>
      </c>
      <c r="B25" s="211" t="s">
        <v>167</v>
      </c>
      <c r="C25" s="210" t="s">
        <v>212</v>
      </c>
      <c r="D25" s="210"/>
      <c r="E25" s="210"/>
      <c r="F25" s="210"/>
      <c r="G25" s="210"/>
      <c r="H25" s="210"/>
      <c r="I25" s="210"/>
      <c r="J25" s="210"/>
      <c r="K25" s="210"/>
      <c r="L25" s="210"/>
      <c r="M25" s="210"/>
      <c r="N25" s="210"/>
      <c r="O25" s="211" t="s">
        <v>173</v>
      </c>
      <c r="P25" s="210" t="s">
        <v>213</v>
      </c>
      <c r="Q25" s="212"/>
      <c r="R25" s="212"/>
      <c r="S25" s="212"/>
      <c r="T25" s="212"/>
      <c r="U25" s="210"/>
      <c r="V25" s="210"/>
      <c r="W25" s="210"/>
      <c r="X25" s="210"/>
      <c r="Y25" s="80"/>
      <c r="Z25" s="80"/>
    </row>
    <row r="26" ht="17.25" customHeight="1" spans="1:26">
      <c r="A26" s="210" t="s">
        <v>209</v>
      </c>
      <c r="B26" s="211" t="s">
        <v>170</v>
      </c>
      <c r="C26" s="210" t="s">
        <v>214</v>
      </c>
      <c r="D26" s="210"/>
      <c r="E26" s="210"/>
      <c r="F26" s="210"/>
      <c r="G26" s="210"/>
      <c r="H26" s="210"/>
      <c r="I26" s="210"/>
      <c r="J26" s="210"/>
      <c r="K26" s="210"/>
      <c r="L26" s="210"/>
      <c r="M26" s="210"/>
      <c r="N26" s="210"/>
      <c r="O26" s="211" t="s">
        <v>192</v>
      </c>
      <c r="P26" s="210" t="s">
        <v>215</v>
      </c>
      <c r="Q26" s="212"/>
      <c r="R26" s="212"/>
      <c r="S26" s="212"/>
      <c r="T26" s="212"/>
      <c r="U26" s="210"/>
      <c r="V26" s="210"/>
      <c r="W26" s="210"/>
      <c r="X26" s="210"/>
      <c r="Y26" s="80"/>
      <c r="Z26" s="80"/>
    </row>
    <row r="27" ht="17.25" customHeight="1" spans="1:26">
      <c r="A27" s="210" t="s">
        <v>209</v>
      </c>
      <c r="B27" s="211" t="s">
        <v>173</v>
      </c>
      <c r="C27" s="210" t="s">
        <v>216</v>
      </c>
      <c r="D27" s="210"/>
      <c r="E27" s="210"/>
      <c r="F27" s="210"/>
      <c r="G27" s="210"/>
      <c r="H27" s="210"/>
      <c r="I27" s="210"/>
      <c r="J27" s="210"/>
      <c r="K27" s="210"/>
      <c r="L27" s="210"/>
      <c r="M27" s="210"/>
      <c r="N27" s="210"/>
      <c r="O27" s="211" t="s">
        <v>195</v>
      </c>
      <c r="P27" s="210" t="s">
        <v>217</v>
      </c>
      <c r="Q27" s="212"/>
      <c r="R27" s="212"/>
      <c r="S27" s="212"/>
      <c r="T27" s="212"/>
      <c r="U27" s="210"/>
      <c r="V27" s="210"/>
      <c r="W27" s="210"/>
      <c r="X27" s="210"/>
      <c r="Y27" s="80"/>
      <c r="Z27" s="80"/>
    </row>
    <row r="28" ht="17.25" customHeight="1" spans="1:26">
      <c r="A28" s="210" t="s">
        <v>209</v>
      </c>
      <c r="B28" s="211" t="s">
        <v>195</v>
      </c>
      <c r="C28" s="210" t="s">
        <v>218</v>
      </c>
      <c r="D28" s="210"/>
      <c r="E28" s="210"/>
      <c r="F28" s="210"/>
      <c r="G28" s="210"/>
      <c r="H28" s="210"/>
      <c r="I28" s="210"/>
      <c r="J28" s="210"/>
      <c r="K28" s="210"/>
      <c r="L28" s="210"/>
      <c r="M28" s="210"/>
      <c r="N28" s="210"/>
      <c r="O28" s="211" t="s">
        <v>178</v>
      </c>
      <c r="P28" s="210" t="s">
        <v>219</v>
      </c>
      <c r="Q28" s="212"/>
      <c r="R28" s="212"/>
      <c r="S28" s="212"/>
      <c r="T28" s="212"/>
      <c r="U28" s="210"/>
      <c r="V28" s="210"/>
      <c r="W28" s="210"/>
      <c r="X28" s="210"/>
      <c r="Y28" s="80"/>
      <c r="Z28" s="80"/>
    </row>
    <row r="29" ht="17.25" customHeight="1" spans="1:26">
      <c r="A29" s="210" t="s">
        <v>209</v>
      </c>
      <c r="B29" s="211" t="s">
        <v>178</v>
      </c>
      <c r="C29" s="210" t="s">
        <v>220</v>
      </c>
      <c r="D29" s="210"/>
      <c r="E29" s="210"/>
      <c r="F29" s="210"/>
      <c r="G29" s="210"/>
      <c r="H29" s="210"/>
      <c r="I29" s="210"/>
      <c r="J29" s="210"/>
      <c r="K29" s="210"/>
      <c r="L29" s="210"/>
      <c r="M29" s="210"/>
      <c r="N29" s="210"/>
      <c r="O29" s="211" t="s">
        <v>182</v>
      </c>
      <c r="P29" s="210" t="s">
        <v>221</v>
      </c>
      <c r="Q29" s="212"/>
      <c r="R29" s="212"/>
      <c r="S29" s="212"/>
      <c r="T29" s="212"/>
      <c r="U29" s="210"/>
      <c r="V29" s="210"/>
      <c r="W29" s="210"/>
      <c r="X29" s="210"/>
      <c r="Y29" s="80"/>
      <c r="Z29" s="80"/>
    </row>
    <row r="30" ht="17.25" customHeight="1" spans="1:26">
      <c r="A30" s="210" t="s">
        <v>209</v>
      </c>
      <c r="B30" s="211" t="s">
        <v>182</v>
      </c>
      <c r="C30" s="210" t="s">
        <v>222</v>
      </c>
      <c r="D30" s="210"/>
      <c r="E30" s="210"/>
      <c r="F30" s="210"/>
      <c r="G30" s="210"/>
      <c r="H30" s="210"/>
      <c r="I30" s="210"/>
      <c r="J30" s="210"/>
      <c r="K30" s="210"/>
      <c r="L30" s="210"/>
      <c r="M30" s="210"/>
      <c r="N30" s="210"/>
      <c r="O30" s="211" t="s">
        <v>185</v>
      </c>
      <c r="P30" s="210" t="s">
        <v>223</v>
      </c>
      <c r="Q30" s="212"/>
      <c r="R30" s="212"/>
      <c r="S30" s="212"/>
      <c r="T30" s="212"/>
      <c r="U30" s="210"/>
      <c r="V30" s="210"/>
      <c r="W30" s="210"/>
      <c r="X30" s="210"/>
      <c r="Y30" s="80"/>
      <c r="Z30" s="80"/>
    </row>
    <row r="31" ht="17.25" customHeight="1" spans="1:26">
      <c r="A31" s="210" t="s">
        <v>209</v>
      </c>
      <c r="B31" s="211" t="s">
        <v>176</v>
      </c>
      <c r="C31" s="210" t="s">
        <v>224</v>
      </c>
      <c r="D31" s="210"/>
      <c r="E31" s="210"/>
      <c r="F31" s="210"/>
      <c r="G31" s="210"/>
      <c r="H31" s="210"/>
      <c r="I31" s="210"/>
      <c r="J31" s="210"/>
      <c r="K31" s="210"/>
      <c r="L31" s="210"/>
      <c r="M31" s="210"/>
      <c r="N31" s="210"/>
      <c r="O31" s="211" t="s">
        <v>188</v>
      </c>
      <c r="P31" s="214" t="s">
        <v>225</v>
      </c>
      <c r="Q31" s="212">
        <v>60</v>
      </c>
      <c r="R31" s="212">
        <v>60</v>
      </c>
      <c r="S31" s="212"/>
      <c r="T31" s="212">
        <v>60</v>
      </c>
      <c r="U31" s="210"/>
      <c r="V31" s="210"/>
      <c r="W31" s="210"/>
      <c r="X31" s="210"/>
      <c r="Y31" s="80"/>
      <c r="Z31" s="80"/>
    </row>
    <row r="32" ht="17.25" customHeight="1" spans="1:26">
      <c r="A32" s="210" t="s">
        <v>226</v>
      </c>
      <c r="B32" s="211" t="s">
        <v>209</v>
      </c>
      <c r="C32" s="210" t="s">
        <v>227</v>
      </c>
      <c r="D32" s="210"/>
      <c r="E32" s="210"/>
      <c r="F32" s="210"/>
      <c r="G32" s="210"/>
      <c r="H32" s="210"/>
      <c r="I32" s="210"/>
      <c r="J32" s="210"/>
      <c r="K32" s="210"/>
      <c r="L32" s="210"/>
      <c r="M32" s="210"/>
      <c r="N32" s="210"/>
      <c r="O32" s="211" t="s">
        <v>149</v>
      </c>
      <c r="P32" s="214" t="s">
        <v>228</v>
      </c>
      <c r="Q32" s="212">
        <v>1</v>
      </c>
      <c r="R32" s="212">
        <v>1</v>
      </c>
      <c r="S32" s="212">
        <v>1</v>
      </c>
      <c r="T32" s="212"/>
      <c r="U32" s="210"/>
      <c r="V32" s="210"/>
      <c r="W32" s="210"/>
      <c r="X32" s="210"/>
      <c r="Y32" s="80"/>
      <c r="Z32" s="80"/>
    </row>
    <row r="33" ht="17.25" customHeight="1" spans="1:26">
      <c r="A33" s="210" t="s">
        <v>209</v>
      </c>
      <c r="B33" s="211" t="s">
        <v>167</v>
      </c>
      <c r="C33" s="210" t="s">
        <v>212</v>
      </c>
      <c r="D33" s="210"/>
      <c r="E33" s="210"/>
      <c r="F33" s="210"/>
      <c r="G33" s="210"/>
      <c r="H33" s="210"/>
      <c r="I33" s="210"/>
      <c r="J33" s="210"/>
      <c r="K33" s="210"/>
      <c r="L33" s="210"/>
      <c r="M33" s="210"/>
      <c r="N33" s="210"/>
      <c r="O33" s="211" t="s">
        <v>150</v>
      </c>
      <c r="P33" s="210" t="s">
        <v>229</v>
      </c>
      <c r="Q33" s="212"/>
      <c r="R33" s="212"/>
      <c r="S33" s="212"/>
      <c r="T33" s="212"/>
      <c r="U33" s="210"/>
      <c r="V33" s="210"/>
      <c r="W33" s="210"/>
      <c r="X33" s="210"/>
      <c r="Y33" s="80"/>
      <c r="Z33" s="80"/>
    </row>
    <row r="34" ht="17.25" customHeight="1" spans="1:26">
      <c r="A34" s="210" t="s">
        <v>209</v>
      </c>
      <c r="B34" s="211" t="s">
        <v>170</v>
      </c>
      <c r="C34" s="210" t="s">
        <v>214</v>
      </c>
      <c r="D34" s="210"/>
      <c r="E34" s="210"/>
      <c r="F34" s="210"/>
      <c r="G34" s="210"/>
      <c r="H34" s="210"/>
      <c r="I34" s="210"/>
      <c r="J34" s="210"/>
      <c r="K34" s="210"/>
      <c r="L34" s="210"/>
      <c r="M34" s="210"/>
      <c r="N34" s="210"/>
      <c r="O34" s="211" t="s">
        <v>151</v>
      </c>
      <c r="P34" s="210" t="s">
        <v>230</v>
      </c>
      <c r="Q34" s="212"/>
      <c r="R34" s="212"/>
      <c r="S34" s="212"/>
      <c r="T34" s="212"/>
      <c r="U34" s="210"/>
      <c r="V34" s="210"/>
      <c r="W34" s="210"/>
      <c r="X34" s="210"/>
      <c r="Y34" s="80"/>
      <c r="Z34" s="80"/>
    </row>
    <row r="35" ht="17.25" customHeight="1" spans="1:26">
      <c r="A35" s="210" t="s">
        <v>209</v>
      </c>
      <c r="B35" s="211" t="s">
        <v>173</v>
      </c>
      <c r="C35" s="210" t="s">
        <v>216</v>
      </c>
      <c r="D35" s="210"/>
      <c r="E35" s="210"/>
      <c r="F35" s="210"/>
      <c r="G35" s="210"/>
      <c r="H35" s="210"/>
      <c r="I35" s="210"/>
      <c r="J35" s="210"/>
      <c r="K35" s="210"/>
      <c r="L35" s="210"/>
      <c r="M35" s="210"/>
      <c r="N35" s="210"/>
      <c r="O35" s="211" t="s">
        <v>152</v>
      </c>
      <c r="P35" s="214" t="s">
        <v>231</v>
      </c>
      <c r="Q35" s="212">
        <v>57</v>
      </c>
      <c r="R35" s="212">
        <v>57</v>
      </c>
      <c r="S35" s="212"/>
      <c r="T35" s="212">
        <v>57</v>
      </c>
      <c r="U35" s="210"/>
      <c r="V35" s="210"/>
      <c r="W35" s="210"/>
      <c r="X35" s="210"/>
      <c r="Y35" s="80"/>
      <c r="Z35" s="80"/>
    </row>
    <row r="36" ht="17.25" customHeight="1" spans="1:26">
      <c r="A36" s="210" t="s">
        <v>209</v>
      </c>
      <c r="B36" s="211" t="s">
        <v>192</v>
      </c>
      <c r="C36" s="210" t="s">
        <v>220</v>
      </c>
      <c r="D36" s="210"/>
      <c r="E36" s="210"/>
      <c r="F36" s="210"/>
      <c r="G36" s="210"/>
      <c r="H36" s="210"/>
      <c r="I36" s="210"/>
      <c r="J36" s="210"/>
      <c r="K36" s="210"/>
      <c r="L36" s="210"/>
      <c r="M36" s="210"/>
      <c r="N36" s="210"/>
      <c r="O36" s="211" t="s">
        <v>153</v>
      </c>
      <c r="P36" s="210" t="s">
        <v>232</v>
      </c>
      <c r="Q36" s="212"/>
      <c r="R36" s="212"/>
      <c r="S36" s="212"/>
      <c r="T36" s="212"/>
      <c r="U36" s="210"/>
      <c r="V36" s="210"/>
      <c r="W36" s="210"/>
      <c r="X36" s="210"/>
      <c r="Y36" s="80"/>
      <c r="Z36" s="80"/>
    </row>
    <row r="37" ht="17.25" customHeight="1" spans="1:26">
      <c r="A37" s="210" t="s">
        <v>209</v>
      </c>
      <c r="B37" s="211" t="s">
        <v>195</v>
      </c>
      <c r="C37" s="210" t="s">
        <v>222</v>
      </c>
      <c r="D37" s="210"/>
      <c r="E37" s="210"/>
      <c r="F37" s="210"/>
      <c r="G37" s="210"/>
      <c r="H37" s="210"/>
      <c r="I37" s="210"/>
      <c r="J37" s="210"/>
      <c r="K37" s="210"/>
      <c r="L37" s="210"/>
      <c r="M37" s="210"/>
      <c r="N37" s="210"/>
      <c r="O37" s="211" t="s">
        <v>154</v>
      </c>
      <c r="P37" s="210" t="s">
        <v>233</v>
      </c>
      <c r="Q37" s="212"/>
      <c r="R37" s="212"/>
      <c r="S37" s="212"/>
      <c r="T37" s="212"/>
      <c r="U37" s="210"/>
      <c r="V37" s="210"/>
      <c r="W37" s="210"/>
      <c r="X37" s="210"/>
      <c r="Y37" s="80"/>
      <c r="Z37" s="80"/>
    </row>
    <row r="38" ht="17.25" customHeight="1" spans="1:26">
      <c r="A38" s="210" t="s">
        <v>209</v>
      </c>
      <c r="B38" s="211" t="s">
        <v>176</v>
      </c>
      <c r="C38" s="210" t="s">
        <v>224</v>
      </c>
      <c r="D38" s="210"/>
      <c r="E38" s="210"/>
      <c r="F38" s="210"/>
      <c r="G38" s="210"/>
      <c r="H38" s="210"/>
      <c r="I38" s="210"/>
      <c r="J38" s="210"/>
      <c r="K38" s="210"/>
      <c r="L38" s="210"/>
      <c r="M38" s="210"/>
      <c r="N38" s="210"/>
      <c r="O38" s="211" t="s">
        <v>155</v>
      </c>
      <c r="P38" s="214" t="s">
        <v>198</v>
      </c>
      <c r="Q38" s="212">
        <v>70.5</v>
      </c>
      <c r="R38" s="212">
        <v>70.5</v>
      </c>
      <c r="S38" s="212">
        <v>0.5</v>
      </c>
      <c r="T38" s="212">
        <v>70</v>
      </c>
      <c r="U38" s="210"/>
      <c r="V38" s="210"/>
      <c r="W38" s="210"/>
      <c r="X38" s="210"/>
      <c r="Y38" s="80"/>
      <c r="Z38" s="80"/>
    </row>
    <row r="39" ht="17.25" customHeight="1" spans="1:26">
      <c r="A39" s="210" t="s">
        <v>234</v>
      </c>
      <c r="B39" s="211"/>
      <c r="C39" s="210" t="s">
        <v>235</v>
      </c>
      <c r="D39" s="210">
        <v>804.86</v>
      </c>
      <c r="E39" s="210">
        <v>804.86</v>
      </c>
      <c r="F39" s="210">
        <v>260.86</v>
      </c>
      <c r="G39" s="212">
        <v>544</v>
      </c>
      <c r="H39" s="210"/>
      <c r="I39" s="210"/>
      <c r="J39" s="210"/>
      <c r="K39" s="210"/>
      <c r="L39" s="210"/>
      <c r="M39" s="210"/>
      <c r="N39" s="210"/>
      <c r="O39" s="211" t="s">
        <v>156</v>
      </c>
      <c r="P39" s="210" t="s">
        <v>236</v>
      </c>
      <c r="Q39" s="212"/>
      <c r="R39" s="212"/>
      <c r="S39" s="212"/>
      <c r="T39" s="212"/>
      <c r="U39" s="210"/>
      <c r="V39" s="210"/>
      <c r="W39" s="210"/>
      <c r="X39" s="210"/>
      <c r="Y39" s="80"/>
      <c r="Z39" s="80"/>
    </row>
    <row r="40" ht="17.25" customHeight="1" spans="1:26">
      <c r="A40" s="210"/>
      <c r="B40" s="211" t="s">
        <v>167</v>
      </c>
      <c r="C40" s="210" t="s">
        <v>166</v>
      </c>
      <c r="D40" s="212">
        <v>63.36304</v>
      </c>
      <c r="E40" s="212">
        <v>63.36304</v>
      </c>
      <c r="F40" s="212">
        <v>63.36304</v>
      </c>
      <c r="G40" s="212"/>
      <c r="H40" s="210"/>
      <c r="I40" s="210"/>
      <c r="J40" s="210"/>
      <c r="K40" s="210"/>
      <c r="L40" s="210"/>
      <c r="M40" s="210"/>
      <c r="N40" s="210"/>
      <c r="O40" s="211" t="s">
        <v>162</v>
      </c>
      <c r="P40" s="210" t="s">
        <v>237</v>
      </c>
      <c r="Q40" s="212"/>
      <c r="R40" s="212"/>
      <c r="S40" s="212"/>
      <c r="T40" s="212"/>
      <c r="U40" s="210"/>
      <c r="V40" s="210"/>
      <c r="W40" s="210"/>
      <c r="X40" s="210"/>
      <c r="Y40" s="80"/>
      <c r="Z40" s="80"/>
    </row>
    <row r="41" ht="17.25" customHeight="1" spans="1:26">
      <c r="A41" s="210"/>
      <c r="B41" s="211" t="s">
        <v>170</v>
      </c>
      <c r="C41" s="210" t="s">
        <v>205</v>
      </c>
      <c r="D41" s="212">
        <v>741.5009</v>
      </c>
      <c r="E41" s="212">
        <v>741.5009</v>
      </c>
      <c r="F41" s="212">
        <v>197.5009</v>
      </c>
      <c r="G41" s="212">
        <v>544</v>
      </c>
      <c r="H41" s="210"/>
      <c r="I41" s="210"/>
      <c r="J41" s="210"/>
      <c r="K41" s="210"/>
      <c r="L41" s="210"/>
      <c r="M41" s="210"/>
      <c r="N41" s="210"/>
      <c r="O41" s="211" t="s">
        <v>238</v>
      </c>
      <c r="P41" s="210" t="s">
        <v>239</v>
      </c>
      <c r="Q41" s="212"/>
      <c r="R41" s="212"/>
      <c r="S41" s="212"/>
      <c r="T41" s="212"/>
      <c r="U41" s="210"/>
      <c r="V41" s="210"/>
      <c r="W41" s="210"/>
      <c r="X41" s="210"/>
      <c r="Y41" s="80"/>
      <c r="Z41" s="80"/>
    </row>
    <row r="42" ht="17.25" customHeight="1" spans="1:26">
      <c r="A42" s="210"/>
      <c r="B42" s="211" t="s">
        <v>176</v>
      </c>
      <c r="C42" s="210" t="s">
        <v>240</v>
      </c>
      <c r="D42" s="212"/>
      <c r="E42" s="212"/>
      <c r="F42" s="212"/>
      <c r="G42" s="212"/>
      <c r="H42" s="210"/>
      <c r="I42" s="210"/>
      <c r="J42" s="210"/>
      <c r="K42" s="210"/>
      <c r="L42" s="210"/>
      <c r="M42" s="210"/>
      <c r="N42" s="210"/>
      <c r="O42" s="211" t="s">
        <v>241</v>
      </c>
      <c r="P42" s="214" t="s">
        <v>242</v>
      </c>
      <c r="Q42" s="212">
        <v>225</v>
      </c>
      <c r="R42" s="212">
        <v>225</v>
      </c>
      <c r="S42" s="212"/>
      <c r="T42" s="212">
        <v>225</v>
      </c>
      <c r="U42" s="210"/>
      <c r="V42" s="210"/>
      <c r="W42" s="210"/>
      <c r="X42" s="210"/>
      <c r="Y42" s="80"/>
      <c r="Z42" s="80"/>
    </row>
    <row r="43" ht="17.25" customHeight="1" spans="1:26">
      <c r="A43" s="210" t="s">
        <v>243</v>
      </c>
      <c r="B43" s="211"/>
      <c r="C43" s="210" t="s">
        <v>244</v>
      </c>
      <c r="D43" s="212">
        <v>25</v>
      </c>
      <c r="E43" s="212">
        <v>25</v>
      </c>
      <c r="F43" s="212"/>
      <c r="G43" s="212">
        <v>25</v>
      </c>
      <c r="H43" s="210"/>
      <c r="I43" s="210"/>
      <c r="J43" s="210"/>
      <c r="K43" s="210"/>
      <c r="L43" s="210"/>
      <c r="M43" s="210"/>
      <c r="N43" s="210"/>
      <c r="O43" s="211" t="s">
        <v>245</v>
      </c>
      <c r="P43" s="214" t="s">
        <v>196</v>
      </c>
      <c r="Q43" s="212">
        <v>45</v>
      </c>
      <c r="R43" s="212">
        <v>45</v>
      </c>
      <c r="S43" s="212"/>
      <c r="T43" s="212">
        <v>45</v>
      </c>
      <c r="U43" s="210"/>
      <c r="V43" s="210"/>
      <c r="W43" s="210"/>
      <c r="X43" s="210"/>
      <c r="Y43" s="80"/>
      <c r="Z43" s="80"/>
    </row>
    <row r="44" ht="17.25" customHeight="1" spans="1:26">
      <c r="A44" s="210"/>
      <c r="B44" s="211" t="s">
        <v>167</v>
      </c>
      <c r="C44" s="210" t="s">
        <v>246</v>
      </c>
      <c r="D44" s="212">
        <v>25</v>
      </c>
      <c r="E44" s="212">
        <v>25</v>
      </c>
      <c r="F44" s="212"/>
      <c r="G44" s="212">
        <v>25</v>
      </c>
      <c r="H44" s="210"/>
      <c r="I44" s="210"/>
      <c r="J44" s="210"/>
      <c r="K44" s="210"/>
      <c r="L44" s="210"/>
      <c r="M44" s="210"/>
      <c r="N44" s="210"/>
      <c r="O44" s="211" t="s">
        <v>247</v>
      </c>
      <c r="P44" s="214" t="s">
        <v>248</v>
      </c>
      <c r="Q44" s="212">
        <v>0.8898</v>
      </c>
      <c r="R44" s="212">
        <v>0.8898</v>
      </c>
      <c r="S44" s="212">
        <v>0.8898</v>
      </c>
      <c r="T44" s="212"/>
      <c r="U44" s="210"/>
      <c r="V44" s="210"/>
      <c r="W44" s="210"/>
      <c r="X44" s="210"/>
      <c r="Y44" s="80"/>
      <c r="Z44" s="80"/>
    </row>
    <row r="45" ht="17.25" customHeight="1" spans="1:26">
      <c r="A45" s="210"/>
      <c r="B45" s="211" t="s">
        <v>170</v>
      </c>
      <c r="C45" s="210" t="s">
        <v>249</v>
      </c>
      <c r="D45" s="212"/>
      <c r="E45" s="212"/>
      <c r="F45" s="212"/>
      <c r="G45" s="210"/>
      <c r="H45" s="210"/>
      <c r="I45" s="210"/>
      <c r="J45" s="210"/>
      <c r="K45" s="210"/>
      <c r="L45" s="210"/>
      <c r="M45" s="210"/>
      <c r="N45" s="210"/>
      <c r="O45" s="211" t="s">
        <v>250</v>
      </c>
      <c r="P45" s="214" t="s">
        <v>251</v>
      </c>
      <c r="Q45" s="212">
        <v>0.4911</v>
      </c>
      <c r="R45" s="212">
        <v>0.4911</v>
      </c>
      <c r="S45" s="212">
        <v>0.4911</v>
      </c>
      <c r="T45" s="212"/>
      <c r="U45" s="210"/>
      <c r="V45" s="210"/>
      <c r="W45" s="210"/>
      <c r="X45" s="210"/>
      <c r="Y45" s="80"/>
      <c r="Z45" s="80"/>
    </row>
    <row r="46" ht="17.25" customHeight="1" spans="1:26">
      <c r="A46" s="210" t="s">
        <v>252</v>
      </c>
      <c r="B46" s="211" t="s">
        <v>209</v>
      </c>
      <c r="C46" s="210" t="s">
        <v>253</v>
      </c>
      <c r="D46" s="210"/>
      <c r="E46" s="210"/>
      <c r="F46" s="210"/>
      <c r="G46" s="210"/>
      <c r="H46" s="210"/>
      <c r="I46" s="210"/>
      <c r="J46" s="210"/>
      <c r="K46" s="210"/>
      <c r="L46" s="210"/>
      <c r="M46" s="210"/>
      <c r="N46" s="210"/>
      <c r="O46" s="211" t="s">
        <v>254</v>
      </c>
      <c r="P46" s="214" t="s">
        <v>201</v>
      </c>
      <c r="Q46" s="212">
        <v>192</v>
      </c>
      <c r="R46" s="212">
        <v>192</v>
      </c>
      <c r="S46" s="212">
        <v>192</v>
      </c>
      <c r="T46" s="212"/>
      <c r="U46" s="210"/>
      <c r="V46" s="210"/>
      <c r="W46" s="210"/>
      <c r="X46" s="210"/>
      <c r="Y46" s="80"/>
      <c r="Z46" s="80"/>
    </row>
    <row r="47" ht="17.25" customHeight="1" spans="1:26">
      <c r="A47" s="210" t="s">
        <v>209</v>
      </c>
      <c r="B47" s="211" t="s">
        <v>167</v>
      </c>
      <c r="C47" s="210" t="s">
        <v>255</v>
      </c>
      <c r="D47" s="210"/>
      <c r="E47" s="210"/>
      <c r="F47" s="210"/>
      <c r="G47" s="210"/>
      <c r="H47" s="210"/>
      <c r="I47" s="210"/>
      <c r="J47" s="210"/>
      <c r="K47" s="210"/>
      <c r="L47" s="210"/>
      <c r="M47" s="210"/>
      <c r="N47" s="210"/>
      <c r="O47" s="211" t="s">
        <v>256</v>
      </c>
      <c r="P47" s="214" t="s">
        <v>257</v>
      </c>
      <c r="Q47" s="212"/>
      <c r="R47" s="212"/>
      <c r="S47" s="212"/>
      <c r="T47" s="212"/>
      <c r="U47" s="210"/>
      <c r="V47" s="210"/>
      <c r="W47" s="210"/>
      <c r="X47" s="210"/>
      <c r="Y47" s="80"/>
      <c r="Z47" s="80"/>
    </row>
    <row r="48" ht="17.25" customHeight="1" spans="1:26">
      <c r="A48" s="210" t="s">
        <v>209</v>
      </c>
      <c r="B48" s="211" t="s">
        <v>170</v>
      </c>
      <c r="C48" s="210" t="s">
        <v>258</v>
      </c>
      <c r="D48" s="210"/>
      <c r="E48" s="210"/>
      <c r="F48" s="210"/>
      <c r="G48" s="210"/>
      <c r="H48" s="210"/>
      <c r="I48" s="210"/>
      <c r="J48" s="210"/>
      <c r="K48" s="210"/>
      <c r="L48" s="210"/>
      <c r="M48" s="210"/>
      <c r="N48" s="210"/>
      <c r="O48" s="211" t="s">
        <v>259</v>
      </c>
      <c r="P48" s="210" t="s">
        <v>260</v>
      </c>
      <c r="Q48" s="212"/>
      <c r="R48" s="212"/>
      <c r="S48" s="212"/>
      <c r="T48" s="212"/>
      <c r="U48" s="210"/>
      <c r="V48" s="210"/>
      <c r="W48" s="210"/>
      <c r="X48" s="210"/>
      <c r="Y48" s="80"/>
      <c r="Z48" s="80"/>
    </row>
    <row r="49" ht="17.25" customHeight="1" spans="1:26">
      <c r="A49" s="210" t="s">
        <v>209</v>
      </c>
      <c r="B49" s="211" t="s">
        <v>176</v>
      </c>
      <c r="C49" s="210" t="s">
        <v>261</v>
      </c>
      <c r="D49" s="210"/>
      <c r="E49" s="210"/>
      <c r="F49" s="210"/>
      <c r="G49" s="210"/>
      <c r="H49" s="210"/>
      <c r="I49" s="210"/>
      <c r="J49" s="210"/>
      <c r="K49" s="210"/>
      <c r="L49" s="210"/>
      <c r="M49" s="210"/>
      <c r="N49" s="210"/>
      <c r="O49" s="211" t="s">
        <v>176</v>
      </c>
      <c r="P49" s="214" t="s">
        <v>206</v>
      </c>
      <c r="Q49" s="212">
        <v>0.12</v>
      </c>
      <c r="R49" s="212">
        <v>0.12</v>
      </c>
      <c r="S49" s="212">
        <v>0.12</v>
      </c>
      <c r="T49" s="212"/>
      <c r="U49" s="210"/>
      <c r="V49" s="210"/>
      <c r="W49" s="210"/>
      <c r="X49" s="210"/>
      <c r="Y49" s="80"/>
      <c r="Z49" s="80"/>
    </row>
    <row r="50" ht="17.25" customHeight="1" spans="1:26">
      <c r="A50" s="210" t="s">
        <v>262</v>
      </c>
      <c r="B50" s="211" t="s">
        <v>209</v>
      </c>
      <c r="C50" s="210" t="s">
        <v>263</v>
      </c>
      <c r="D50" s="210"/>
      <c r="E50" s="210"/>
      <c r="F50" s="210"/>
      <c r="G50" s="210"/>
      <c r="H50" s="210"/>
      <c r="I50" s="210"/>
      <c r="J50" s="210"/>
      <c r="K50" s="210"/>
      <c r="L50" s="210"/>
      <c r="M50" s="210"/>
      <c r="N50" s="210" t="s">
        <v>264</v>
      </c>
      <c r="O50" s="211"/>
      <c r="P50" s="210" t="s">
        <v>265</v>
      </c>
      <c r="Q50" s="212">
        <v>6.5409</v>
      </c>
      <c r="R50" s="212">
        <v>6.5409</v>
      </c>
      <c r="S50" s="212">
        <v>6.5409</v>
      </c>
      <c r="T50" s="212"/>
      <c r="U50" s="210"/>
      <c r="V50" s="210"/>
      <c r="W50" s="210"/>
      <c r="X50" s="210"/>
      <c r="Y50" s="80"/>
      <c r="Z50" s="80"/>
    </row>
    <row r="51" ht="17.25" customHeight="1" spans="1:26">
      <c r="A51" s="210" t="s">
        <v>209</v>
      </c>
      <c r="B51" s="211" t="s">
        <v>173</v>
      </c>
      <c r="C51" s="210" t="s">
        <v>266</v>
      </c>
      <c r="D51" s="210"/>
      <c r="E51" s="210"/>
      <c r="F51" s="210"/>
      <c r="G51" s="210"/>
      <c r="H51" s="210"/>
      <c r="I51" s="210"/>
      <c r="J51" s="210"/>
      <c r="K51" s="210"/>
      <c r="L51" s="210"/>
      <c r="M51" s="210"/>
      <c r="N51" s="210"/>
      <c r="O51" s="211" t="s">
        <v>167</v>
      </c>
      <c r="P51" s="210" t="s">
        <v>267</v>
      </c>
      <c r="Q51" s="212"/>
      <c r="R51" s="212"/>
      <c r="S51" s="212"/>
      <c r="T51" s="212"/>
      <c r="U51" s="210"/>
      <c r="V51" s="210"/>
      <c r="W51" s="210"/>
      <c r="X51" s="210"/>
      <c r="Y51" s="80"/>
      <c r="Z51" s="80"/>
    </row>
    <row r="52" ht="17.25" customHeight="1" spans="1:26">
      <c r="A52" s="210" t="s">
        <v>209</v>
      </c>
      <c r="B52" s="211" t="s">
        <v>192</v>
      </c>
      <c r="C52" s="210" t="s">
        <v>268</v>
      </c>
      <c r="D52" s="210"/>
      <c r="E52" s="210"/>
      <c r="F52" s="210"/>
      <c r="G52" s="210"/>
      <c r="H52" s="210"/>
      <c r="I52" s="210"/>
      <c r="J52" s="210"/>
      <c r="K52" s="210"/>
      <c r="L52" s="210"/>
      <c r="M52" s="210"/>
      <c r="N52" s="210"/>
      <c r="O52" s="211" t="s">
        <v>170</v>
      </c>
      <c r="P52" s="214" t="s">
        <v>269</v>
      </c>
      <c r="Q52" s="212">
        <v>6.5409</v>
      </c>
      <c r="R52" s="212">
        <v>6.5409</v>
      </c>
      <c r="S52" s="212">
        <v>6.5409</v>
      </c>
      <c r="T52" s="212"/>
      <c r="U52" s="210"/>
      <c r="V52" s="210"/>
      <c r="W52" s="210"/>
      <c r="X52" s="210"/>
      <c r="Y52" s="80"/>
      <c r="Z52" s="80"/>
    </row>
    <row r="53" ht="17.25" customHeight="1" spans="1:26">
      <c r="A53" s="210" t="s">
        <v>209</v>
      </c>
      <c r="B53" s="211" t="s">
        <v>195</v>
      </c>
      <c r="C53" s="210" t="s">
        <v>270</v>
      </c>
      <c r="D53" s="210"/>
      <c r="E53" s="210"/>
      <c r="F53" s="210"/>
      <c r="G53" s="210"/>
      <c r="H53" s="210"/>
      <c r="I53" s="210"/>
      <c r="J53" s="210"/>
      <c r="K53" s="210"/>
      <c r="L53" s="210"/>
      <c r="M53" s="210"/>
      <c r="N53" s="210"/>
      <c r="O53" s="211" t="s">
        <v>173</v>
      </c>
      <c r="P53" s="210" t="s">
        <v>271</v>
      </c>
      <c r="Q53" s="212"/>
      <c r="R53" s="212"/>
      <c r="S53" s="212"/>
      <c r="T53" s="212"/>
      <c r="U53" s="210"/>
      <c r="V53" s="210"/>
      <c r="W53" s="210"/>
      <c r="X53" s="210"/>
      <c r="Y53" s="80"/>
      <c r="Z53" s="80"/>
    </row>
    <row r="54" ht="17.25" customHeight="1" spans="1:26">
      <c r="A54" s="210" t="s">
        <v>209</v>
      </c>
      <c r="B54" s="211" t="s">
        <v>176</v>
      </c>
      <c r="C54" s="210" t="s">
        <v>272</v>
      </c>
      <c r="D54" s="210"/>
      <c r="E54" s="210"/>
      <c r="F54" s="210"/>
      <c r="G54" s="210"/>
      <c r="H54" s="210"/>
      <c r="I54" s="210"/>
      <c r="J54" s="210"/>
      <c r="K54" s="210"/>
      <c r="L54" s="210"/>
      <c r="M54" s="210"/>
      <c r="N54" s="210"/>
      <c r="O54" s="211" t="s">
        <v>192</v>
      </c>
      <c r="P54" s="210" t="s">
        <v>273</v>
      </c>
      <c r="Q54" s="212"/>
      <c r="R54" s="212"/>
      <c r="S54" s="212"/>
      <c r="T54" s="212"/>
      <c r="U54" s="210"/>
      <c r="V54" s="210"/>
      <c r="W54" s="210"/>
      <c r="X54" s="210"/>
      <c r="Y54" s="80"/>
      <c r="Z54" s="80"/>
    </row>
    <row r="55" ht="17.25" customHeight="1" spans="1:26">
      <c r="A55" s="210" t="s">
        <v>274</v>
      </c>
      <c r="B55" s="211"/>
      <c r="C55" s="210" t="s">
        <v>265</v>
      </c>
      <c r="D55" s="212">
        <v>6.5409</v>
      </c>
      <c r="E55" s="212">
        <v>6.5409</v>
      </c>
      <c r="F55" s="212">
        <v>6.5409</v>
      </c>
      <c r="G55" s="212"/>
      <c r="H55" s="212"/>
      <c r="I55" s="210"/>
      <c r="J55" s="210"/>
      <c r="K55" s="210"/>
      <c r="L55" s="210"/>
      <c r="M55" s="210"/>
      <c r="N55" s="210"/>
      <c r="O55" s="211" t="s">
        <v>195</v>
      </c>
      <c r="P55" s="210" t="s">
        <v>275</v>
      </c>
      <c r="Q55" s="212"/>
      <c r="R55" s="212"/>
      <c r="S55" s="212"/>
      <c r="T55" s="212"/>
      <c r="U55" s="210"/>
      <c r="V55" s="210"/>
      <c r="W55" s="210"/>
      <c r="X55" s="210"/>
      <c r="Y55" s="80"/>
      <c r="Z55" s="80"/>
    </row>
    <row r="56" ht="17.25" customHeight="1" spans="1:26">
      <c r="A56" s="210"/>
      <c r="B56" s="211" t="s">
        <v>167</v>
      </c>
      <c r="C56" s="210" t="s">
        <v>276</v>
      </c>
      <c r="D56" s="212"/>
      <c r="E56" s="212"/>
      <c r="F56" s="212"/>
      <c r="G56" s="212"/>
      <c r="H56" s="212"/>
      <c r="I56" s="210"/>
      <c r="J56" s="210"/>
      <c r="K56" s="210"/>
      <c r="L56" s="210"/>
      <c r="M56" s="210"/>
      <c r="N56" s="210"/>
      <c r="O56" s="211" t="s">
        <v>178</v>
      </c>
      <c r="P56" s="210" t="s">
        <v>277</v>
      </c>
      <c r="Q56" s="212"/>
      <c r="R56" s="212"/>
      <c r="S56" s="212"/>
      <c r="T56" s="212"/>
      <c r="U56" s="210"/>
      <c r="V56" s="210"/>
      <c r="W56" s="210"/>
      <c r="X56" s="210"/>
      <c r="Y56" s="80"/>
      <c r="Z56" s="80"/>
    </row>
    <row r="57" ht="17.25" customHeight="1" spans="1:26">
      <c r="A57" s="210"/>
      <c r="B57" s="211" t="s">
        <v>170</v>
      </c>
      <c r="C57" s="210" t="s">
        <v>278</v>
      </c>
      <c r="D57" s="212"/>
      <c r="E57" s="212"/>
      <c r="F57" s="212"/>
      <c r="G57" s="212"/>
      <c r="H57" s="212"/>
      <c r="I57" s="210"/>
      <c r="J57" s="210"/>
      <c r="K57" s="210"/>
      <c r="L57" s="210"/>
      <c r="M57" s="210"/>
      <c r="N57" s="210"/>
      <c r="O57" s="211" t="s">
        <v>182</v>
      </c>
      <c r="P57" s="210" t="s">
        <v>279</v>
      </c>
      <c r="Q57" s="212"/>
      <c r="R57" s="212"/>
      <c r="S57" s="212"/>
      <c r="T57" s="212"/>
      <c r="U57" s="210"/>
      <c r="V57" s="210"/>
      <c r="W57" s="210"/>
      <c r="X57" s="210"/>
      <c r="Y57" s="80"/>
      <c r="Z57" s="80"/>
    </row>
    <row r="58" ht="17.25" customHeight="1" spans="1:26">
      <c r="A58" s="210"/>
      <c r="B58" s="211" t="s">
        <v>173</v>
      </c>
      <c r="C58" s="210" t="s">
        <v>280</v>
      </c>
      <c r="D58" s="212"/>
      <c r="E58" s="212"/>
      <c r="F58" s="212"/>
      <c r="G58" s="212"/>
      <c r="H58" s="212"/>
      <c r="I58" s="210"/>
      <c r="J58" s="210"/>
      <c r="K58" s="210"/>
      <c r="L58" s="210"/>
      <c r="M58" s="210"/>
      <c r="N58" s="210"/>
      <c r="O58" s="211" t="s">
        <v>185</v>
      </c>
      <c r="P58" s="210" t="s">
        <v>281</v>
      </c>
      <c r="Q58" s="212"/>
      <c r="R58" s="212"/>
      <c r="S58" s="212"/>
      <c r="T58" s="212"/>
      <c r="U58" s="210"/>
      <c r="V58" s="210"/>
      <c r="W58" s="210"/>
      <c r="X58" s="210"/>
      <c r="Y58" s="80"/>
      <c r="Z58" s="80"/>
    </row>
    <row r="59" ht="17.25" customHeight="1" spans="1:26">
      <c r="A59" s="210"/>
      <c r="B59" s="211" t="s">
        <v>195</v>
      </c>
      <c r="C59" s="210" t="s">
        <v>282</v>
      </c>
      <c r="D59" s="212">
        <v>6.5409</v>
      </c>
      <c r="E59" s="212">
        <v>6.5409</v>
      </c>
      <c r="F59" s="212">
        <v>6.5409</v>
      </c>
      <c r="G59" s="212"/>
      <c r="H59" s="212"/>
      <c r="I59" s="210"/>
      <c r="J59" s="210"/>
      <c r="K59" s="210"/>
      <c r="L59" s="210"/>
      <c r="M59" s="210"/>
      <c r="N59" s="210"/>
      <c r="O59" s="211" t="s">
        <v>188</v>
      </c>
      <c r="P59" s="214" t="s">
        <v>283</v>
      </c>
      <c r="Q59" s="212"/>
      <c r="R59" s="212"/>
      <c r="S59" s="212"/>
      <c r="T59" s="212"/>
      <c r="U59" s="210"/>
      <c r="V59" s="210"/>
      <c r="W59" s="210"/>
      <c r="X59" s="210"/>
      <c r="Y59" s="80"/>
      <c r="Z59" s="80"/>
    </row>
    <row r="60" ht="17.25" customHeight="1" spans="1:26">
      <c r="A60" s="210"/>
      <c r="B60" s="211" t="s">
        <v>176</v>
      </c>
      <c r="C60" s="210" t="s">
        <v>284</v>
      </c>
      <c r="D60" s="212"/>
      <c r="E60" s="212"/>
      <c r="F60" s="212"/>
      <c r="G60" s="212"/>
      <c r="H60" s="212"/>
      <c r="I60" s="210"/>
      <c r="J60" s="210"/>
      <c r="K60" s="210"/>
      <c r="L60" s="210"/>
      <c r="M60" s="210"/>
      <c r="N60" s="210" t="s">
        <v>209</v>
      </c>
      <c r="O60" s="211" t="s">
        <v>148</v>
      </c>
      <c r="P60" s="210" t="s">
        <v>285</v>
      </c>
      <c r="Q60" s="212"/>
      <c r="R60" s="212"/>
      <c r="S60" s="212"/>
      <c r="T60" s="212"/>
      <c r="U60" s="210"/>
      <c r="V60" s="210"/>
      <c r="W60" s="210"/>
      <c r="X60" s="210"/>
      <c r="Y60" s="80"/>
      <c r="Z60" s="80"/>
    </row>
    <row r="61" ht="17.25" customHeight="1" spans="1:26">
      <c r="A61" s="210" t="s">
        <v>286</v>
      </c>
      <c r="B61" s="211" t="s">
        <v>209</v>
      </c>
      <c r="C61" s="210" t="s">
        <v>287</v>
      </c>
      <c r="D61" s="210"/>
      <c r="E61" s="210"/>
      <c r="F61" s="210"/>
      <c r="G61" s="210"/>
      <c r="H61" s="210"/>
      <c r="I61" s="210"/>
      <c r="J61" s="210"/>
      <c r="K61" s="210"/>
      <c r="L61" s="210"/>
      <c r="M61" s="210"/>
      <c r="N61" s="210" t="s">
        <v>209</v>
      </c>
      <c r="O61" s="211" t="s">
        <v>149</v>
      </c>
      <c r="P61" s="210" t="s">
        <v>288</v>
      </c>
      <c r="Q61" s="212"/>
      <c r="R61" s="212"/>
      <c r="S61" s="212"/>
      <c r="T61" s="212"/>
      <c r="U61" s="210"/>
      <c r="V61" s="210"/>
      <c r="W61" s="210"/>
      <c r="X61" s="210"/>
      <c r="Y61" s="80"/>
      <c r="Z61" s="80"/>
    </row>
    <row r="62" ht="17.25" customHeight="1" spans="1:26">
      <c r="A62" s="210" t="s">
        <v>209</v>
      </c>
      <c r="B62" s="211" t="s">
        <v>170</v>
      </c>
      <c r="C62" s="210" t="s">
        <v>289</v>
      </c>
      <c r="D62" s="210"/>
      <c r="E62" s="210"/>
      <c r="F62" s="210"/>
      <c r="G62" s="210"/>
      <c r="H62" s="210"/>
      <c r="I62" s="210"/>
      <c r="J62" s="210"/>
      <c r="K62" s="210"/>
      <c r="L62" s="210"/>
      <c r="M62" s="210"/>
      <c r="N62" s="210" t="s">
        <v>209</v>
      </c>
      <c r="O62" s="211" t="s">
        <v>176</v>
      </c>
      <c r="P62" s="210" t="s">
        <v>290</v>
      </c>
      <c r="Q62" s="212"/>
      <c r="R62" s="212"/>
      <c r="S62" s="212"/>
      <c r="T62" s="212"/>
      <c r="U62" s="210"/>
      <c r="V62" s="210"/>
      <c r="W62" s="210"/>
      <c r="X62" s="210"/>
      <c r="Y62" s="80"/>
      <c r="Z62" s="80"/>
    </row>
    <row r="63" ht="17.25" customHeight="1" spans="1:26">
      <c r="A63" s="210" t="s">
        <v>209</v>
      </c>
      <c r="B63" s="211" t="s">
        <v>173</v>
      </c>
      <c r="C63" s="210" t="s">
        <v>291</v>
      </c>
      <c r="D63" s="210"/>
      <c r="E63" s="210"/>
      <c r="F63" s="210"/>
      <c r="G63" s="210"/>
      <c r="H63" s="210"/>
      <c r="I63" s="210"/>
      <c r="J63" s="210"/>
      <c r="K63" s="210"/>
      <c r="L63" s="210"/>
      <c r="M63" s="210"/>
      <c r="N63" s="210" t="s">
        <v>292</v>
      </c>
      <c r="O63" s="211" t="s">
        <v>209</v>
      </c>
      <c r="P63" s="210" t="s">
        <v>293</v>
      </c>
      <c r="Q63" s="212"/>
      <c r="R63" s="212"/>
      <c r="S63" s="212"/>
      <c r="T63" s="212"/>
      <c r="U63" s="210"/>
      <c r="V63" s="210"/>
      <c r="W63" s="210"/>
      <c r="X63" s="210"/>
      <c r="Y63" s="80"/>
      <c r="Z63" s="80"/>
    </row>
    <row r="64" ht="17.25" customHeight="1" spans="1:26">
      <c r="A64" s="210" t="s">
        <v>209</v>
      </c>
      <c r="B64" s="211" t="s">
        <v>192</v>
      </c>
      <c r="C64" s="210" t="s">
        <v>294</v>
      </c>
      <c r="D64" s="210"/>
      <c r="E64" s="210"/>
      <c r="F64" s="210"/>
      <c r="G64" s="210"/>
      <c r="H64" s="210"/>
      <c r="I64" s="210"/>
      <c r="J64" s="210"/>
      <c r="K64" s="210"/>
      <c r="L64" s="210"/>
      <c r="M64" s="210"/>
      <c r="N64" s="210" t="s">
        <v>209</v>
      </c>
      <c r="O64" s="211" t="s">
        <v>167</v>
      </c>
      <c r="P64" s="210" t="s">
        <v>295</v>
      </c>
      <c r="Q64" s="212"/>
      <c r="R64" s="212"/>
      <c r="S64" s="212"/>
      <c r="T64" s="212"/>
      <c r="U64" s="210"/>
      <c r="V64" s="210"/>
      <c r="W64" s="210"/>
      <c r="X64" s="210"/>
      <c r="Y64" s="80"/>
      <c r="Z64" s="80"/>
    </row>
    <row r="65" ht="17.25" customHeight="1" spans="1:26">
      <c r="A65" s="210" t="s">
        <v>296</v>
      </c>
      <c r="B65" s="211" t="s">
        <v>209</v>
      </c>
      <c r="C65" s="210" t="s">
        <v>293</v>
      </c>
      <c r="D65" s="210"/>
      <c r="E65" s="210"/>
      <c r="F65" s="210"/>
      <c r="G65" s="210"/>
      <c r="H65" s="210"/>
      <c r="I65" s="210"/>
      <c r="J65" s="210"/>
      <c r="K65" s="210"/>
      <c r="L65" s="210"/>
      <c r="M65" s="210"/>
      <c r="N65" s="210" t="s">
        <v>209</v>
      </c>
      <c r="O65" s="211" t="s">
        <v>170</v>
      </c>
      <c r="P65" s="210" t="s">
        <v>297</v>
      </c>
      <c r="Q65" s="212"/>
      <c r="R65" s="212"/>
      <c r="S65" s="212"/>
      <c r="T65" s="212"/>
      <c r="U65" s="210"/>
      <c r="V65" s="210"/>
      <c r="W65" s="210"/>
      <c r="X65" s="210"/>
      <c r="Y65" s="80"/>
      <c r="Z65" s="80"/>
    </row>
    <row r="66" ht="17.25" customHeight="1" spans="1:26">
      <c r="A66" s="210" t="s">
        <v>209</v>
      </c>
      <c r="B66" s="211" t="s">
        <v>167</v>
      </c>
      <c r="C66" s="210" t="s">
        <v>298</v>
      </c>
      <c r="D66" s="210"/>
      <c r="E66" s="210"/>
      <c r="F66" s="210"/>
      <c r="G66" s="210"/>
      <c r="H66" s="210"/>
      <c r="I66" s="210"/>
      <c r="J66" s="210"/>
      <c r="K66" s="210"/>
      <c r="L66" s="210"/>
      <c r="M66" s="210"/>
      <c r="N66" s="210" t="s">
        <v>209</v>
      </c>
      <c r="O66" s="211" t="s">
        <v>173</v>
      </c>
      <c r="P66" s="210" t="s">
        <v>299</v>
      </c>
      <c r="Q66" s="212"/>
      <c r="R66" s="212"/>
      <c r="S66" s="212"/>
      <c r="T66" s="212"/>
      <c r="U66" s="210"/>
      <c r="V66" s="210"/>
      <c r="W66" s="210"/>
      <c r="X66" s="210"/>
      <c r="Y66" s="80"/>
      <c r="Z66" s="80"/>
    </row>
    <row r="67" ht="17.25" customHeight="1" spans="1:26">
      <c r="A67" s="210" t="s">
        <v>209</v>
      </c>
      <c r="B67" s="211" t="s">
        <v>170</v>
      </c>
      <c r="C67" s="210" t="s">
        <v>300</v>
      </c>
      <c r="D67" s="210"/>
      <c r="E67" s="210"/>
      <c r="F67" s="210"/>
      <c r="G67" s="210"/>
      <c r="H67" s="210"/>
      <c r="I67" s="210"/>
      <c r="J67" s="210"/>
      <c r="K67" s="210"/>
      <c r="L67" s="210"/>
      <c r="M67" s="210"/>
      <c r="N67" s="210" t="s">
        <v>209</v>
      </c>
      <c r="O67" s="211" t="s">
        <v>192</v>
      </c>
      <c r="P67" s="210" t="s">
        <v>301</v>
      </c>
      <c r="Q67" s="212"/>
      <c r="R67" s="212"/>
      <c r="S67" s="212"/>
      <c r="T67" s="212"/>
      <c r="U67" s="210"/>
      <c r="V67" s="210"/>
      <c r="W67" s="210"/>
      <c r="X67" s="210"/>
      <c r="Y67" s="80"/>
      <c r="Z67" s="80"/>
    </row>
    <row r="68" ht="17.25" customHeight="1" spans="1:26">
      <c r="A68" s="210" t="s">
        <v>209</v>
      </c>
      <c r="B68" s="211" t="s">
        <v>173</v>
      </c>
      <c r="C68" s="210" t="s">
        <v>302</v>
      </c>
      <c r="D68" s="210"/>
      <c r="E68" s="210"/>
      <c r="F68" s="210"/>
      <c r="G68" s="210"/>
      <c r="H68" s="210"/>
      <c r="I68" s="210"/>
      <c r="J68" s="210"/>
      <c r="K68" s="210"/>
      <c r="L68" s="210"/>
      <c r="M68" s="210"/>
      <c r="N68" s="210" t="s">
        <v>303</v>
      </c>
      <c r="O68" s="211" t="s">
        <v>209</v>
      </c>
      <c r="P68" s="210" t="s">
        <v>304</v>
      </c>
      <c r="Q68" s="212"/>
      <c r="R68" s="212"/>
      <c r="S68" s="212"/>
      <c r="T68" s="212"/>
      <c r="U68" s="210"/>
      <c r="V68" s="210"/>
      <c r="W68" s="210"/>
      <c r="X68" s="210"/>
      <c r="Y68" s="80"/>
      <c r="Z68" s="80"/>
    </row>
    <row r="69" ht="17.25" customHeight="1" spans="1:26">
      <c r="A69" s="210" t="s">
        <v>209</v>
      </c>
      <c r="B69" s="211" t="s">
        <v>192</v>
      </c>
      <c r="C69" s="210" t="s">
        <v>305</v>
      </c>
      <c r="D69" s="210"/>
      <c r="E69" s="210"/>
      <c r="F69" s="210"/>
      <c r="G69" s="210"/>
      <c r="H69" s="210"/>
      <c r="I69" s="210"/>
      <c r="J69" s="210"/>
      <c r="K69" s="210"/>
      <c r="L69" s="210"/>
      <c r="M69" s="210"/>
      <c r="N69" s="210" t="s">
        <v>209</v>
      </c>
      <c r="O69" s="211" t="s">
        <v>167</v>
      </c>
      <c r="P69" s="210" t="s">
        <v>306</v>
      </c>
      <c r="Q69" s="212"/>
      <c r="R69" s="212"/>
      <c r="S69" s="212"/>
      <c r="T69" s="212"/>
      <c r="U69" s="210"/>
      <c r="V69" s="210"/>
      <c r="W69" s="210"/>
      <c r="X69" s="210"/>
      <c r="Y69" s="80"/>
      <c r="Z69" s="80"/>
    </row>
    <row r="70" ht="17.25" customHeight="1" spans="1:26">
      <c r="A70" s="210" t="s">
        <v>307</v>
      </c>
      <c r="B70" s="211" t="s">
        <v>209</v>
      </c>
      <c r="C70" s="210" t="s">
        <v>308</v>
      </c>
      <c r="D70" s="210"/>
      <c r="E70" s="210"/>
      <c r="F70" s="210"/>
      <c r="G70" s="210"/>
      <c r="H70" s="210"/>
      <c r="I70" s="210"/>
      <c r="J70" s="210"/>
      <c r="K70" s="210"/>
      <c r="L70" s="210"/>
      <c r="M70" s="210"/>
      <c r="N70" s="210" t="s">
        <v>209</v>
      </c>
      <c r="O70" s="211" t="s">
        <v>170</v>
      </c>
      <c r="P70" s="210" t="s">
        <v>309</v>
      </c>
      <c r="Q70" s="212"/>
      <c r="R70" s="212"/>
      <c r="S70" s="212"/>
      <c r="T70" s="212"/>
      <c r="U70" s="210"/>
      <c r="V70" s="210"/>
      <c r="W70" s="210"/>
      <c r="X70" s="210"/>
      <c r="Y70" s="80"/>
      <c r="Z70" s="80"/>
    </row>
    <row r="71" ht="17.25" customHeight="1" spans="1:26">
      <c r="A71" s="210" t="s">
        <v>209</v>
      </c>
      <c r="B71" s="211" t="s">
        <v>167</v>
      </c>
      <c r="C71" s="210" t="s">
        <v>310</v>
      </c>
      <c r="D71" s="210"/>
      <c r="E71" s="210"/>
      <c r="F71" s="210"/>
      <c r="G71" s="210"/>
      <c r="H71" s="210"/>
      <c r="I71" s="210"/>
      <c r="J71" s="210"/>
      <c r="K71" s="210"/>
      <c r="L71" s="210"/>
      <c r="M71" s="210"/>
      <c r="N71" s="210" t="s">
        <v>209</v>
      </c>
      <c r="O71" s="211" t="s">
        <v>173</v>
      </c>
      <c r="P71" s="210" t="s">
        <v>311</v>
      </c>
      <c r="Q71" s="212"/>
      <c r="R71" s="212"/>
      <c r="S71" s="212"/>
      <c r="T71" s="212"/>
      <c r="U71" s="210"/>
      <c r="V71" s="210"/>
      <c r="W71" s="210"/>
      <c r="X71" s="210"/>
      <c r="Y71" s="80"/>
      <c r="Z71" s="80"/>
    </row>
    <row r="72" ht="17.25" customHeight="1" spans="1:26">
      <c r="A72" s="210" t="s">
        <v>209</v>
      </c>
      <c r="B72" s="211" t="s">
        <v>170</v>
      </c>
      <c r="C72" s="210" t="s">
        <v>312</v>
      </c>
      <c r="D72" s="210"/>
      <c r="E72" s="210"/>
      <c r="F72" s="210"/>
      <c r="G72" s="210"/>
      <c r="H72" s="210"/>
      <c r="I72" s="210"/>
      <c r="J72" s="210"/>
      <c r="K72" s="210"/>
      <c r="L72" s="210"/>
      <c r="M72" s="210"/>
      <c r="N72" s="210" t="s">
        <v>209</v>
      </c>
      <c r="O72" s="211" t="s">
        <v>195</v>
      </c>
      <c r="P72" s="210" t="s">
        <v>313</v>
      </c>
      <c r="Q72" s="212"/>
      <c r="R72" s="212"/>
      <c r="S72" s="212"/>
      <c r="T72" s="212"/>
      <c r="U72" s="210"/>
      <c r="V72" s="210"/>
      <c r="W72" s="210"/>
      <c r="X72" s="210"/>
      <c r="Y72" s="80"/>
      <c r="Z72" s="80"/>
    </row>
    <row r="73" ht="17.25" customHeight="1" spans="1:26">
      <c r="A73" s="210" t="s">
        <v>314</v>
      </c>
      <c r="B73" s="211" t="s">
        <v>209</v>
      </c>
      <c r="C73" s="210" t="s">
        <v>315</v>
      </c>
      <c r="D73" s="210"/>
      <c r="E73" s="210"/>
      <c r="F73" s="210"/>
      <c r="G73" s="210"/>
      <c r="H73" s="210"/>
      <c r="I73" s="210"/>
      <c r="J73" s="210"/>
      <c r="K73" s="210"/>
      <c r="L73" s="210"/>
      <c r="M73" s="210"/>
      <c r="N73" s="210" t="s">
        <v>209</v>
      </c>
      <c r="O73" s="211" t="s">
        <v>178</v>
      </c>
      <c r="P73" s="210" t="s">
        <v>316</v>
      </c>
      <c r="Q73" s="212"/>
      <c r="R73" s="212"/>
      <c r="S73" s="212"/>
      <c r="T73" s="212"/>
      <c r="U73" s="210"/>
      <c r="V73" s="210"/>
      <c r="W73" s="210"/>
      <c r="X73" s="210"/>
      <c r="Y73" s="80"/>
      <c r="Z73" s="80"/>
    </row>
    <row r="74" ht="17.25" customHeight="1" spans="1:26">
      <c r="A74" s="210" t="s">
        <v>209</v>
      </c>
      <c r="B74" s="211" t="s">
        <v>167</v>
      </c>
      <c r="C74" s="210" t="s">
        <v>317</v>
      </c>
      <c r="D74" s="210"/>
      <c r="E74" s="210"/>
      <c r="F74" s="210"/>
      <c r="G74" s="210"/>
      <c r="H74" s="210"/>
      <c r="I74" s="210"/>
      <c r="J74" s="210"/>
      <c r="K74" s="210"/>
      <c r="L74" s="210"/>
      <c r="M74" s="210"/>
      <c r="N74" s="210" t="s">
        <v>209</v>
      </c>
      <c r="O74" s="211" t="s">
        <v>182</v>
      </c>
      <c r="P74" s="210" t="s">
        <v>318</v>
      </c>
      <c r="Q74" s="212"/>
      <c r="R74" s="212"/>
      <c r="S74" s="212"/>
      <c r="T74" s="212"/>
      <c r="U74" s="210"/>
      <c r="V74" s="210"/>
      <c r="W74" s="210"/>
      <c r="X74" s="210"/>
      <c r="Y74" s="80"/>
      <c r="Z74" s="80"/>
    </row>
    <row r="75" ht="20.25" customHeight="1" spans="1:26">
      <c r="A75" s="210" t="s">
        <v>209</v>
      </c>
      <c r="B75" s="211" t="s">
        <v>170</v>
      </c>
      <c r="C75" s="210" t="s">
        <v>319</v>
      </c>
      <c r="D75" s="88"/>
      <c r="E75" s="88"/>
      <c r="F75" s="88"/>
      <c r="G75" s="88"/>
      <c r="H75" s="210"/>
      <c r="I75" s="210"/>
      <c r="J75" s="210"/>
      <c r="K75" s="210"/>
      <c r="L75" s="210"/>
      <c r="M75" s="210"/>
      <c r="N75" s="210" t="s">
        <v>209</v>
      </c>
      <c r="O75" s="211" t="s">
        <v>185</v>
      </c>
      <c r="P75" s="210" t="s">
        <v>320</v>
      </c>
      <c r="Q75" s="212"/>
      <c r="R75" s="212"/>
      <c r="S75" s="212"/>
      <c r="T75" s="212"/>
      <c r="U75" s="210"/>
      <c r="V75" s="210"/>
      <c r="W75" s="210"/>
      <c r="X75" s="210"/>
      <c r="Y75" s="80"/>
      <c r="Z75" s="80"/>
    </row>
    <row r="76" customHeight="1" spans="1:26">
      <c r="A76" s="210" t="s">
        <v>209</v>
      </c>
      <c r="B76" s="211" t="s">
        <v>173</v>
      </c>
      <c r="C76" s="210" t="s">
        <v>321</v>
      </c>
      <c r="D76" s="210"/>
      <c r="E76" s="210"/>
      <c r="F76" s="210"/>
      <c r="G76" s="210"/>
      <c r="H76" s="210"/>
      <c r="I76" s="210"/>
      <c r="J76" s="210"/>
      <c r="K76" s="210"/>
      <c r="L76" s="210"/>
      <c r="M76" s="210"/>
      <c r="N76" s="210" t="s">
        <v>209</v>
      </c>
      <c r="O76" s="211" t="s">
        <v>151</v>
      </c>
      <c r="P76" s="210" t="s">
        <v>322</v>
      </c>
      <c r="Q76" s="212"/>
      <c r="R76" s="212"/>
      <c r="S76" s="212"/>
      <c r="T76" s="212"/>
      <c r="U76" s="210"/>
      <c r="V76" s="210"/>
      <c r="W76" s="210"/>
      <c r="X76" s="210"/>
      <c r="Y76" s="88"/>
      <c r="Z76" s="88"/>
    </row>
    <row r="77" customHeight="1" spans="1:26">
      <c r="A77" s="210" t="s">
        <v>209</v>
      </c>
      <c r="B77" s="211" t="s">
        <v>192</v>
      </c>
      <c r="C77" s="210" t="s">
        <v>323</v>
      </c>
      <c r="D77" s="210"/>
      <c r="E77" s="210"/>
      <c r="F77" s="210"/>
      <c r="G77" s="210"/>
      <c r="H77" s="210"/>
      <c r="I77" s="210"/>
      <c r="J77" s="210"/>
      <c r="K77" s="210"/>
      <c r="L77" s="210"/>
      <c r="M77" s="210"/>
      <c r="N77" s="210" t="s">
        <v>209</v>
      </c>
      <c r="O77" s="211" t="s">
        <v>157</v>
      </c>
      <c r="P77" s="210" t="s">
        <v>324</v>
      </c>
      <c r="Q77" s="212"/>
      <c r="R77" s="212"/>
      <c r="S77" s="212"/>
      <c r="T77" s="212"/>
      <c r="U77" s="210"/>
      <c r="V77" s="210"/>
      <c r="W77" s="210"/>
      <c r="X77" s="210"/>
      <c r="Y77" s="88"/>
      <c r="Z77" s="88"/>
    </row>
    <row r="78" customHeight="1" spans="1:26">
      <c r="A78" s="210" t="s">
        <v>209</v>
      </c>
      <c r="B78" s="211" t="s">
        <v>195</v>
      </c>
      <c r="C78" s="210" t="s">
        <v>325</v>
      </c>
      <c r="D78" s="210"/>
      <c r="E78" s="210"/>
      <c r="F78" s="210"/>
      <c r="G78" s="210"/>
      <c r="H78" s="210"/>
      <c r="I78" s="210"/>
      <c r="J78" s="210"/>
      <c r="K78" s="210"/>
      <c r="L78" s="210"/>
      <c r="M78" s="210"/>
      <c r="N78" s="210" t="s">
        <v>209</v>
      </c>
      <c r="O78" s="211" t="s">
        <v>159</v>
      </c>
      <c r="P78" s="210" t="s">
        <v>326</v>
      </c>
      <c r="Q78" s="212"/>
      <c r="R78" s="212"/>
      <c r="S78" s="212"/>
      <c r="T78" s="212"/>
      <c r="U78" s="210"/>
      <c r="V78" s="210"/>
      <c r="W78" s="210"/>
      <c r="X78" s="210"/>
      <c r="Y78" s="88"/>
      <c r="Z78" s="88"/>
    </row>
    <row r="79" customHeight="1" spans="1:26">
      <c r="A79" s="210" t="s">
        <v>209</v>
      </c>
      <c r="B79" s="211" t="s">
        <v>178</v>
      </c>
      <c r="C79" s="210" t="s">
        <v>327</v>
      </c>
      <c r="D79" s="210"/>
      <c r="E79" s="210"/>
      <c r="F79" s="210"/>
      <c r="G79" s="210"/>
      <c r="H79" s="210"/>
      <c r="I79" s="210"/>
      <c r="J79" s="210"/>
      <c r="K79" s="210"/>
      <c r="L79" s="210"/>
      <c r="M79" s="210"/>
      <c r="N79" s="210" t="s">
        <v>209</v>
      </c>
      <c r="O79" s="211" t="s">
        <v>160</v>
      </c>
      <c r="P79" s="210" t="s">
        <v>328</v>
      </c>
      <c r="Q79" s="212"/>
      <c r="R79" s="212"/>
      <c r="S79" s="212"/>
      <c r="T79" s="212"/>
      <c r="U79" s="210"/>
      <c r="V79" s="210"/>
      <c r="W79" s="210"/>
      <c r="X79" s="210"/>
      <c r="Y79" s="88"/>
      <c r="Z79" s="88"/>
    </row>
    <row r="80" customHeight="1" spans="1:26">
      <c r="A80" s="210" t="s">
        <v>209</v>
      </c>
      <c r="B80" s="211" t="s">
        <v>182</v>
      </c>
      <c r="C80" s="210" t="s">
        <v>329</v>
      </c>
      <c r="D80" s="210"/>
      <c r="E80" s="210"/>
      <c r="F80" s="210"/>
      <c r="G80" s="210"/>
      <c r="H80" s="210"/>
      <c r="I80" s="210"/>
      <c r="J80" s="210"/>
      <c r="K80" s="210"/>
      <c r="L80" s="210"/>
      <c r="M80" s="210"/>
      <c r="N80" s="210" t="s">
        <v>209</v>
      </c>
      <c r="O80" s="211" t="s">
        <v>176</v>
      </c>
      <c r="P80" s="210" t="s">
        <v>330</v>
      </c>
      <c r="Q80" s="212"/>
      <c r="R80" s="212"/>
      <c r="S80" s="212"/>
      <c r="T80" s="212"/>
      <c r="U80" s="210"/>
      <c r="V80" s="210"/>
      <c r="W80" s="210"/>
      <c r="X80" s="210"/>
      <c r="Y80" s="88"/>
      <c r="Z80" s="88"/>
    </row>
    <row r="81" customHeight="1" spans="1:26">
      <c r="A81" s="210" t="s">
        <v>331</v>
      </c>
      <c r="B81" s="211" t="s">
        <v>209</v>
      </c>
      <c r="C81" s="210" t="s">
        <v>332</v>
      </c>
      <c r="D81" s="210"/>
      <c r="E81" s="210"/>
      <c r="F81" s="210"/>
      <c r="G81" s="210"/>
      <c r="H81" s="210"/>
      <c r="I81" s="210"/>
      <c r="J81" s="210"/>
      <c r="K81" s="210"/>
      <c r="L81" s="210"/>
      <c r="M81" s="210"/>
      <c r="N81" s="210" t="s">
        <v>333</v>
      </c>
      <c r="O81" s="211"/>
      <c r="P81" s="210" t="s">
        <v>334</v>
      </c>
      <c r="Q81" s="212">
        <v>25</v>
      </c>
      <c r="R81" s="212">
        <v>25</v>
      </c>
      <c r="S81" s="212"/>
      <c r="T81" s="212">
        <v>25</v>
      </c>
      <c r="U81" s="210"/>
      <c r="V81" s="210"/>
      <c r="W81" s="210"/>
      <c r="X81" s="210"/>
      <c r="Y81" s="88"/>
      <c r="Z81" s="88"/>
    </row>
    <row r="82" customHeight="1" spans="1:26">
      <c r="A82" s="210" t="s">
        <v>209</v>
      </c>
      <c r="B82" s="211" t="s">
        <v>167</v>
      </c>
      <c r="C82" s="210" t="s">
        <v>335</v>
      </c>
      <c r="D82" s="210"/>
      <c r="E82" s="210"/>
      <c r="F82" s="210"/>
      <c r="G82" s="210"/>
      <c r="H82" s="210"/>
      <c r="I82" s="210"/>
      <c r="J82" s="210"/>
      <c r="K82" s="210"/>
      <c r="L82" s="210"/>
      <c r="M82" s="210"/>
      <c r="N82" s="210"/>
      <c r="O82" s="211" t="s">
        <v>167</v>
      </c>
      <c r="P82" s="210" t="s">
        <v>212</v>
      </c>
      <c r="Q82" s="212"/>
      <c r="R82" s="212"/>
      <c r="S82" s="212"/>
      <c r="T82" s="212"/>
      <c r="U82" s="210"/>
      <c r="V82" s="210"/>
      <c r="W82" s="210"/>
      <c r="X82" s="210"/>
      <c r="Y82" s="88"/>
      <c r="Z82" s="88"/>
    </row>
    <row r="83" customHeight="1" spans="1:26">
      <c r="A83" s="210" t="s">
        <v>209</v>
      </c>
      <c r="B83" s="211" t="s">
        <v>170</v>
      </c>
      <c r="C83" s="210" t="s">
        <v>336</v>
      </c>
      <c r="D83" s="210"/>
      <c r="E83" s="210"/>
      <c r="F83" s="210"/>
      <c r="G83" s="210"/>
      <c r="H83" s="210"/>
      <c r="I83" s="210"/>
      <c r="J83" s="210"/>
      <c r="K83" s="210"/>
      <c r="L83" s="210"/>
      <c r="M83" s="210"/>
      <c r="N83" s="210"/>
      <c r="O83" s="211" t="s">
        <v>170</v>
      </c>
      <c r="P83" s="210" t="s">
        <v>337</v>
      </c>
      <c r="Q83" s="212"/>
      <c r="R83" s="212"/>
      <c r="S83" s="212"/>
      <c r="T83" s="212"/>
      <c r="U83" s="210"/>
      <c r="V83" s="210"/>
      <c r="W83" s="210"/>
      <c r="X83" s="210"/>
      <c r="Y83" s="88"/>
      <c r="Z83" s="88"/>
    </row>
    <row r="84" customHeight="1" spans="1:26">
      <c r="A84" s="210" t="s">
        <v>338</v>
      </c>
      <c r="B84" s="211" t="s">
        <v>209</v>
      </c>
      <c r="C84" s="210" t="s">
        <v>57</v>
      </c>
      <c r="D84" s="210"/>
      <c r="E84" s="210"/>
      <c r="F84" s="210"/>
      <c r="G84" s="210"/>
      <c r="H84" s="210"/>
      <c r="I84" s="210"/>
      <c r="J84" s="210"/>
      <c r="K84" s="210"/>
      <c r="L84" s="210"/>
      <c r="M84" s="210"/>
      <c r="N84" s="210"/>
      <c r="O84" s="211" t="s">
        <v>173</v>
      </c>
      <c r="P84" s="210" t="s">
        <v>339</v>
      </c>
      <c r="Q84" s="212"/>
      <c r="R84" s="212"/>
      <c r="S84" s="212"/>
      <c r="T84" s="212"/>
      <c r="U84" s="210"/>
      <c r="V84" s="210"/>
      <c r="W84" s="210"/>
      <c r="X84" s="210"/>
      <c r="Y84" s="88"/>
      <c r="Z84" s="88"/>
    </row>
    <row r="85" customHeight="1" spans="1:26">
      <c r="A85" s="210" t="s">
        <v>209</v>
      </c>
      <c r="B85" s="211" t="s">
        <v>182</v>
      </c>
      <c r="C85" s="210" t="s">
        <v>340</v>
      </c>
      <c r="D85" s="210"/>
      <c r="E85" s="210"/>
      <c r="F85" s="210"/>
      <c r="G85" s="210"/>
      <c r="H85" s="210"/>
      <c r="I85" s="210"/>
      <c r="J85" s="210"/>
      <c r="K85" s="210"/>
      <c r="L85" s="210"/>
      <c r="M85" s="210"/>
      <c r="N85" s="210"/>
      <c r="O85" s="211" t="s">
        <v>195</v>
      </c>
      <c r="P85" s="210" t="s">
        <v>214</v>
      </c>
      <c r="Q85" s="212"/>
      <c r="R85" s="212"/>
      <c r="S85" s="212"/>
      <c r="T85" s="212"/>
      <c r="U85" s="210"/>
      <c r="V85" s="210"/>
      <c r="W85" s="210"/>
      <c r="X85" s="210"/>
      <c r="Y85" s="88"/>
      <c r="Z85" s="88"/>
    </row>
    <row r="86" customHeight="1" spans="1:26">
      <c r="A86" s="210" t="s">
        <v>209</v>
      </c>
      <c r="B86" s="211" t="s">
        <v>185</v>
      </c>
      <c r="C86" s="210" t="s">
        <v>341</v>
      </c>
      <c r="D86" s="210"/>
      <c r="E86" s="210"/>
      <c r="F86" s="210"/>
      <c r="G86" s="210"/>
      <c r="H86" s="210"/>
      <c r="I86" s="210"/>
      <c r="J86" s="210"/>
      <c r="K86" s="210"/>
      <c r="L86" s="210"/>
      <c r="M86" s="210"/>
      <c r="N86" s="210"/>
      <c r="O86" s="211" t="s">
        <v>178</v>
      </c>
      <c r="P86" s="210" t="s">
        <v>222</v>
      </c>
      <c r="Q86" s="212"/>
      <c r="R86" s="212"/>
      <c r="S86" s="212"/>
      <c r="T86" s="212"/>
      <c r="U86" s="210"/>
      <c r="V86" s="210"/>
      <c r="W86" s="210"/>
      <c r="X86" s="210"/>
      <c r="Y86" s="88"/>
      <c r="Z86" s="88"/>
    </row>
    <row r="87" customHeight="1" spans="1:26">
      <c r="A87" s="210" t="s">
        <v>209</v>
      </c>
      <c r="B87" s="211" t="s">
        <v>188</v>
      </c>
      <c r="C87" s="210" t="s">
        <v>342</v>
      </c>
      <c r="D87" s="210"/>
      <c r="E87" s="210"/>
      <c r="F87" s="210"/>
      <c r="G87" s="210"/>
      <c r="H87" s="210"/>
      <c r="I87" s="210"/>
      <c r="J87" s="210"/>
      <c r="K87" s="210"/>
      <c r="L87" s="210"/>
      <c r="M87" s="210"/>
      <c r="N87" s="210"/>
      <c r="O87" s="211" t="s">
        <v>182</v>
      </c>
      <c r="P87" s="210" t="s">
        <v>343</v>
      </c>
      <c r="Q87" s="212"/>
      <c r="R87" s="212"/>
      <c r="S87" s="212"/>
      <c r="T87" s="212"/>
      <c r="U87" s="210"/>
      <c r="V87" s="210"/>
      <c r="W87" s="210"/>
      <c r="X87" s="210"/>
      <c r="Y87" s="88"/>
      <c r="Z87" s="88"/>
    </row>
    <row r="88" customHeight="1" spans="1:26">
      <c r="A88" s="210" t="s">
        <v>209</v>
      </c>
      <c r="B88" s="211" t="s">
        <v>148</v>
      </c>
      <c r="C88" s="210" t="s">
        <v>344</v>
      </c>
      <c r="D88" s="210"/>
      <c r="E88" s="210"/>
      <c r="F88" s="210"/>
      <c r="G88" s="210"/>
      <c r="H88" s="210"/>
      <c r="I88" s="210"/>
      <c r="J88" s="210"/>
      <c r="K88" s="210"/>
      <c r="L88" s="210"/>
      <c r="M88" s="210"/>
      <c r="N88" s="210"/>
      <c r="O88" s="211" t="s">
        <v>185</v>
      </c>
      <c r="P88" s="210" t="s">
        <v>345</v>
      </c>
      <c r="Q88" s="212"/>
      <c r="R88" s="212"/>
      <c r="S88" s="212"/>
      <c r="T88" s="212"/>
      <c r="U88" s="210"/>
      <c r="V88" s="210"/>
      <c r="W88" s="210"/>
      <c r="X88" s="210"/>
      <c r="Y88" s="88"/>
      <c r="Z88" s="88"/>
    </row>
    <row r="89" customHeight="1" spans="1:26">
      <c r="A89" s="210" t="s">
        <v>209</v>
      </c>
      <c r="B89" s="211" t="s">
        <v>176</v>
      </c>
      <c r="C89" s="210" t="s">
        <v>346</v>
      </c>
      <c r="D89" s="210"/>
      <c r="E89" s="210"/>
      <c r="F89" s="210"/>
      <c r="G89" s="210"/>
      <c r="H89" s="210"/>
      <c r="I89" s="210"/>
      <c r="J89" s="210"/>
      <c r="K89" s="210"/>
      <c r="L89" s="210"/>
      <c r="M89" s="210"/>
      <c r="N89" s="210"/>
      <c r="O89" s="211" t="s">
        <v>188</v>
      </c>
      <c r="P89" s="210" t="s">
        <v>347</v>
      </c>
      <c r="Q89" s="212"/>
      <c r="R89" s="212"/>
      <c r="S89" s="212"/>
      <c r="T89" s="212"/>
      <c r="U89" s="210"/>
      <c r="V89" s="210"/>
      <c r="W89" s="210"/>
      <c r="X89" s="210"/>
      <c r="Y89" s="88"/>
      <c r="Z89" s="88"/>
    </row>
    <row r="90" customHeight="1" spans="1:26">
      <c r="A90" s="210"/>
      <c r="B90" s="210"/>
      <c r="C90" s="210"/>
      <c r="D90" s="210"/>
      <c r="E90" s="210"/>
      <c r="F90" s="210"/>
      <c r="G90" s="210"/>
      <c r="H90" s="210"/>
      <c r="I90" s="210"/>
      <c r="J90" s="210"/>
      <c r="K90" s="210"/>
      <c r="L90" s="210"/>
      <c r="M90" s="210"/>
      <c r="N90" s="210"/>
      <c r="O90" s="211" t="s">
        <v>148</v>
      </c>
      <c r="P90" s="210" t="s">
        <v>348</v>
      </c>
      <c r="Q90" s="212"/>
      <c r="R90" s="212"/>
      <c r="S90" s="212"/>
      <c r="T90" s="212"/>
      <c r="U90" s="210"/>
      <c r="V90" s="210"/>
      <c r="W90" s="210"/>
      <c r="X90" s="210"/>
      <c r="Y90" s="88"/>
      <c r="Z90" s="88"/>
    </row>
    <row r="91" customHeight="1" spans="1:26">
      <c r="A91" s="210"/>
      <c r="B91" s="210"/>
      <c r="C91" s="210"/>
      <c r="D91" s="210"/>
      <c r="E91" s="210"/>
      <c r="F91" s="210"/>
      <c r="G91" s="210"/>
      <c r="H91" s="210"/>
      <c r="I91" s="210"/>
      <c r="J91" s="210"/>
      <c r="K91" s="210"/>
      <c r="L91" s="210"/>
      <c r="M91" s="210"/>
      <c r="N91" s="210"/>
      <c r="O91" s="211" t="s">
        <v>149</v>
      </c>
      <c r="P91" s="210" t="s">
        <v>349</v>
      </c>
      <c r="Q91" s="212"/>
      <c r="R91" s="212"/>
      <c r="S91" s="212"/>
      <c r="T91" s="212"/>
      <c r="U91" s="210"/>
      <c r="V91" s="210"/>
      <c r="W91" s="210"/>
      <c r="X91" s="210"/>
      <c r="Y91" s="88"/>
      <c r="Z91" s="88"/>
    </row>
    <row r="92" customHeight="1" spans="1:26">
      <c r="A92" s="210"/>
      <c r="B92" s="210"/>
      <c r="C92" s="210"/>
      <c r="D92" s="210"/>
      <c r="E92" s="210"/>
      <c r="F92" s="210"/>
      <c r="G92" s="210"/>
      <c r="H92" s="210"/>
      <c r="I92" s="210"/>
      <c r="J92" s="210"/>
      <c r="K92" s="210"/>
      <c r="L92" s="210"/>
      <c r="M92" s="210"/>
      <c r="N92" s="210"/>
      <c r="O92" s="211" t="s">
        <v>150</v>
      </c>
      <c r="P92" s="210" t="s">
        <v>350</v>
      </c>
      <c r="Q92" s="212"/>
      <c r="R92" s="212"/>
      <c r="S92" s="212"/>
      <c r="T92" s="212"/>
      <c r="U92" s="210"/>
      <c r="V92" s="210"/>
      <c r="W92" s="210"/>
      <c r="X92" s="210"/>
      <c r="Y92" s="88"/>
      <c r="Z92" s="88"/>
    </row>
    <row r="93" customHeight="1" spans="1:26">
      <c r="A93" s="210"/>
      <c r="B93" s="210"/>
      <c r="C93" s="210"/>
      <c r="D93" s="210"/>
      <c r="E93" s="210"/>
      <c r="F93" s="210"/>
      <c r="G93" s="210"/>
      <c r="H93" s="210"/>
      <c r="I93" s="210"/>
      <c r="J93" s="210"/>
      <c r="K93" s="210"/>
      <c r="L93" s="210"/>
      <c r="M93" s="210"/>
      <c r="N93" s="210"/>
      <c r="O93" s="211" t="s">
        <v>151</v>
      </c>
      <c r="P93" s="214" t="s">
        <v>351</v>
      </c>
      <c r="Q93" s="212">
        <v>25</v>
      </c>
      <c r="R93" s="212">
        <v>25</v>
      </c>
      <c r="S93" s="212"/>
      <c r="T93" s="212">
        <v>25</v>
      </c>
      <c r="U93" s="210"/>
      <c r="V93" s="210"/>
      <c r="W93" s="210"/>
      <c r="X93" s="210"/>
      <c r="Y93" s="88"/>
      <c r="Z93" s="88"/>
    </row>
    <row r="94" customHeight="1" spans="1:26">
      <c r="A94" s="210"/>
      <c r="B94" s="210"/>
      <c r="C94" s="210"/>
      <c r="D94" s="210"/>
      <c r="E94" s="210"/>
      <c r="F94" s="210"/>
      <c r="G94" s="210"/>
      <c r="H94" s="210"/>
      <c r="I94" s="210"/>
      <c r="J94" s="210"/>
      <c r="K94" s="210"/>
      <c r="L94" s="210"/>
      <c r="M94" s="210"/>
      <c r="N94" s="210" t="s">
        <v>209</v>
      </c>
      <c r="O94" s="211" t="s">
        <v>157</v>
      </c>
      <c r="P94" s="210" t="s">
        <v>352</v>
      </c>
      <c r="Q94" s="212"/>
      <c r="R94" s="212"/>
      <c r="S94" s="212"/>
      <c r="T94" s="212"/>
      <c r="U94" s="210"/>
      <c r="V94" s="210"/>
      <c r="W94" s="210"/>
      <c r="X94" s="210"/>
      <c r="Y94" s="88"/>
      <c r="Z94" s="88"/>
    </row>
    <row r="95" customHeight="1" spans="1:26">
      <c r="A95" s="210"/>
      <c r="B95" s="210"/>
      <c r="C95" s="210"/>
      <c r="D95" s="210"/>
      <c r="E95" s="210"/>
      <c r="F95" s="210"/>
      <c r="G95" s="210"/>
      <c r="H95" s="210"/>
      <c r="I95" s="210"/>
      <c r="J95" s="210"/>
      <c r="K95" s="210"/>
      <c r="L95" s="210"/>
      <c r="M95" s="210"/>
      <c r="N95" s="210" t="s">
        <v>209</v>
      </c>
      <c r="O95" s="211" t="s">
        <v>159</v>
      </c>
      <c r="P95" s="210" t="s">
        <v>353</v>
      </c>
      <c r="Q95" s="212"/>
      <c r="R95" s="212"/>
      <c r="S95" s="212"/>
      <c r="T95" s="212"/>
      <c r="U95" s="210"/>
      <c r="V95" s="210"/>
      <c r="W95" s="210"/>
      <c r="X95" s="210"/>
      <c r="Y95" s="88"/>
      <c r="Z95" s="88"/>
    </row>
    <row r="96" customHeight="1" spans="1:26">
      <c r="A96" s="210"/>
      <c r="B96" s="210"/>
      <c r="C96" s="210"/>
      <c r="D96" s="210"/>
      <c r="E96" s="210"/>
      <c r="F96" s="210"/>
      <c r="G96" s="210"/>
      <c r="H96" s="210"/>
      <c r="I96" s="210"/>
      <c r="J96" s="210"/>
      <c r="K96" s="210"/>
      <c r="L96" s="210"/>
      <c r="M96" s="210"/>
      <c r="N96" s="210" t="s">
        <v>209</v>
      </c>
      <c r="O96" s="211" t="s">
        <v>160</v>
      </c>
      <c r="P96" s="210" t="s">
        <v>354</v>
      </c>
      <c r="Q96" s="212"/>
      <c r="R96" s="212"/>
      <c r="S96" s="212"/>
      <c r="T96" s="212"/>
      <c r="U96" s="210"/>
      <c r="V96" s="210"/>
      <c r="W96" s="210"/>
      <c r="X96" s="210"/>
      <c r="Y96" s="88"/>
      <c r="Z96" s="88"/>
    </row>
    <row r="97" customHeight="1" spans="1:26">
      <c r="A97" s="210"/>
      <c r="B97" s="210"/>
      <c r="C97" s="210"/>
      <c r="D97" s="210"/>
      <c r="E97" s="210"/>
      <c r="F97" s="210"/>
      <c r="G97" s="210"/>
      <c r="H97" s="210"/>
      <c r="I97" s="210"/>
      <c r="J97" s="210"/>
      <c r="K97" s="210"/>
      <c r="L97" s="210"/>
      <c r="M97" s="210"/>
      <c r="N97" s="210" t="s">
        <v>209</v>
      </c>
      <c r="O97" s="211" t="s">
        <v>176</v>
      </c>
      <c r="P97" s="210" t="s">
        <v>224</v>
      </c>
      <c r="Q97" s="212"/>
      <c r="R97" s="212"/>
      <c r="S97" s="212"/>
      <c r="T97" s="212"/>
      <c r="U97" s="210"/>
      <c r="V97" s="210"/>
      <c r="W97" s="210"/>
      <c r="X97" s="210"/>
      <c r="Y97" s="88"/>
      <c r="Z97" s="88"/>
    </row>
    <row r="98" customHeight="1" spans="1:26">
      <c r="A98" s="210"/>
      <c r="B98" s="210"/>
      <c r="C98" s="210"/>
      <c r="D98" s="210"/>
      <c r="E98" s="210"/>
      <c r="F98" s="210"/>
      <c r="G98" s="210"/>
      <c r="H98" s="210"/>
      <c r="I98" s="210"/>
      <c r="J98" s="210"/>
      <c r="K98" s="210"/>
      <c r="L98" s="210"/>
      <c r="M98" s="210"/>
      <c r="N98" s="210" t="s">
        <v>355</v>
      </c>
      <c r="O98" s="211" t="s">
        <v>209</v>
      </c>
      <c r="P98" s="210" t="s">
        <v>356</v>
      </c>
      <c r="Q98" s="212"/>
      <c r="R98" s="212"/>
      <c r="S98" s="212"/>
      <c r="T98" s="212"/>
      <c r="U98" s="210"/>
      <c r="V98" s="210"/>
      <c r="W98" s="210"/>
      <c r="X98" s="210"/>
      <c r="Y98" s="88"/>
      <c r="Z98" s="88"/>
    </row>
    <row r="99" customHeight="1" spans="1:26">
      <c r="A99" s="210"/>
      <c r="B99" s="210"/>
      <c r="C99" s="210"/>
      <c r="D99" s="210"/>
      <c r="E99" s="210"/>
      <c r="F99" s="210"/>
      <c r="G99" s="210"/>
      <c r="H99" s="210"/>
      <c r="I99" s="210"/>
      <c r="J99" s="210"/>
      <c r="K99" s="210"/>
      <c r="L99" s="210"/>
      <c r="M99" s="210"/>
      <c r="N99" s="210" t="s">
        <v>209</v>
      </c>
      <c r="O99" s="211" t="s">
        <v>167</v>
      </c>
      <c r="P99" s="210" t="s">
        <v>357</v>
      </c>
      <c r="Q99" s="212"/>
      <c r="R99" s="212"/>
      <c r="S99" s="212"/>
      <c r="T99" s="212"/>
      <c r="U99" s="210"/>
      <c r="V99" s="210"/>
      <c r="W99" s="210"/>
      <c r="X99" s="210"/>
      <c r="Y99" s="88"/>
      <c r="Z99" s="88"/>
    </row>
    <row r="100" customHeight="1" spans="1:26">
      <c r="A100" s="210"/>
      <c r="B100" s="210"/>
      <c r="C100" s="210"/>
      <c r="D100" s="210"/>
      <c r="E100" s="210"/>
      <c r="F100" s="210"/>
      <c r="G100" s="210"/>
      <c r="H100" s="210"/>
      <c r="I100" s="210"/>
      <c r="J100" s="210"/>
      <c r="K100" s="210"/>
      <c r="L100" s="210"/>
      <c r="M100" s="210"/>
      <c r="N100" s="210" t="s">
        <v>209</v>
      </c>
      <c r="O100" s="211" t="s">
        <v>176</v>
      </c>
      <c r="P100" s="210" t="s">
        <v>261</v>
      </c>
      <c r="Q100" s="212"/>
      <c r="R100" s="212"/>
      <c r="S100" s="212"/>
      <c r="T100" s="212"/>
      <c r="U100" s="210"/>
      <c r="V100" s="210"/>
      <c r="W100" s="210"/>
      <c r="X100" s="210"/>
      <c r="Y100" s="88"/>
      <c r="Z100" s="88"/>
    </row>
    <row r="101" customHeight="1" spans="1:26">
      <c r="A101" s="210"/>
      <c r="B101" s="210"/>
      <c r="C101" s="210"/>
      <c r="D101" s="210"/>
      <c r="E101" s="210"/>
      <c r="F101" s="210"/>
      <c r="G101" s="210"/>
      <c r="H101" s="210"/>
      <c r="I101" s="210"/>
      <c r="J101" s="210"/>
      <c r="K101" s="210"/>
      <c r="L101" s="210"/>
      <c r="M101" s="210"/>
      <c r="N101" s="210" t="s">
        <v>358</v>
      </c>
      <c r="O101" s="211" t="s">
        <v>209</v>
      </c>
      <c r="P101" s="210" t="s">
        <v>253</v>
      </c>
      <c r="Q101" s="212"/>
      <c r="R101" s="212"/>
      <c r="S101" s="212"/>
      <c r="T101" s="212"/>
      <c r="U101" s="210"/>
      <c r="V101" s="210"/>
      <c r="W101" s="210"/>
      <c r="X101" s="210"/>
      <c r="Y101" s="88"/>
      <c r="Z101" s="88"/>
    </row>
    <row r="102" customHeight="1" spans="1:26">
      <c r="A102" s="210"/>
      <c r="B102" s="210"/>
      <c r="C102" s="210"/>
      <c r="D102" s="210"/>
      <c r="E102" s="210"/>
      <c r="F102" s="210"/>
      <c r="G102" s="210"/>
      <c r="H102" s="210"/>
      <c r="I102" s="210"/>
      <c r="J102" s="210"/>
      <c r="K102" s="210"/>
      <c r="L102" s="210"/>
      <c r="M102" s="210"/>
      <c r="N102" s="210" t="s">
        <v>209</v>
      </c>
      <c r="O102" s="211" t="s">
        <v>167</v>
      </c>
      <c r="P102" s="210" t="s">
        <v>357</v>
      </c>
      <c r="Q102" s="212"/>
      <c r="R102" s="212"/>
      <c r="S102" s="212"/>
      <c r="T102" s="212"/>
      <c r="U102" s="210"/>
      <c r="V102" s="210"/>
      <c r="W102" s="210"/>
      <c r="X102" s="210"/>
      <c r="Y102" s="88"/>
      <c r="Z102" s="88"/>
    </row>
    <row r="103" customHeight="1" spans="1:26">
      <c r="A103" s="210"/>
      <c r="B103" s="210"/>
      <c r="C103" s="210"/>
      <c r="D103" s="210"/>
      <c r="E103" s="210"/>
      <c r="F103" s="210"/>
      <c r="G103" s="210"/>
      <c r="H103" s="210"/>
      <c r="I103" s="210"/>
      <c r="J103" s="210"/>
      <c r="K103" s="210"/>
      <c r="L103" s="210"/>
      <c r="M103" s="210"/>
      <c r="N103" s="210" t="s">
        <v>209</v>
      </c>
      <c r="O103" s="211" t="s">
        <v>173</v>
      </c>
      <c r="P103" s="210" t="s">
        <v>270</v>
      </c>
      <c r="Q103" s="212"/>
      <c r="R103" s="212"/>
      <c r="S103" s="212"/>
      <c r="T103" s="212"/>
      <c r="U103" s="210"/>
      <c r="V103" s="210"/>
      <c r="W103" s="210"/>
      <c r="X103" s="210"/>
      <c r="Y103" s="88"/>
      <c r="Z103" s="88"/>
    </row>
    <row r="104" customHeight="1" spans="1:26">
      <c r="A104" s="210"/>
      <c r="B104" s="210"/>
      <c r="C104" s="210"/>
      <c r="D104" s="210"/>
      <c r="E104" s="210"/>
      <c r="F104" s="210"/>
      <c r="G104" s="210"/>
      <c r="H104" s="210"/>
      <c r="I104" s="210"/>
      <c r="J104" s="210"/>
      <c r="K104" s="210"/>
      <c r="L104" s="210"/>
      <c r="M104" s="210"/>
      <c r="N104" s="210" t="s">
        <v>209</v>
      </c>
      <c r="O104" s="211" t="s">
        <v>192</v>
      </c>
      <c r="P104" s="210" t="s">
        <v>255</v>
      </c>
      <c r="Q104" s="212"/>
      <c r="R104" s="212"/>
      <c r="S104" s="212"/>
      <c r="T104" s="212"/>
      <c r="U104" s="210"/>
      <c r="V104" s="210"/>
      <c r="W104" s="210"/>
      <c r="X104" s="210"/>
      <c r="Y104" s="88"/>
      <c r="Z104" s="88"/>
    </row>
    <row r="105" customHeight="1" spans="1:26">
      <c r="A105" s="210"/>
      <c r="B105" s="210"/>
      <c r="C105" s="210"/>
      <c r="D105" s="210"/>
      <c r="E105" s="210"/>
      <c r="F105" s="210"/>
      <c r="G105" s="210"/>
      <c r="H105" s="210"/>
      <c r="I105" s="210"/>
      <c r="J105" s="210"/>
      <c r="K105" s="210"/>
      <c r="L105" s="210"/>
      <c r="M105" s="210"/>
      <c r="N105" s="210" t="s">
        <v>209</v>
      </c>
      <c r="O105" s="211" t="s">
        <v>195</v>
      </c>
      <c r="P105" s="210" t="s">
        <v>258</v>
      </c>
      <c r="Q105" s="212"/>
      <c r="R105" s="212"/>
      <c r="S105" s="212"/>
      <c r="T105" s="212"/>
      <c r="U105" s="210"/>
      <c r="V105" s="210"/>
      <c r="W105" s="210"/>
      <c r="X105" s="210"/>
      <c r="Y105" s="88"/>
      <c r="Z105" s="88"/>
    </row>
    <row r="106" customHeight="1" spans="1:26">
      <c r="A106" s="210"/>
      <c r="B106" s="210"/>
      <c r="C106" s="210"/>
      <c r="D106" s="210"/>
      <c r="E106" s="210"/>
      <c r="F106" s="210"/>
      <c r="G106" s="210"/>
      <c r="H106" s="210"/>
      <c r="I106" s="210"/>
      <c r="J106" s="210"/>
      <c r="K106" s="210"/>
      <c r="L106" s="210"/>
      <c r="M106" s="210"/>
      <c r="N106" s="210" t="s">
        <v>209</v>
      </c>
      <c r="O106" s="211" t="s">
        <v>176</v>
      </c>
      <c r="P106" s="210" t="s">
        <v>261</v>
      </c>
      <c r="Q106" s="212"/>
      <c r="R106" s="212"/>
      <c r="S106" s="212"/>
      <c r="T106" s="212"/>
      <c r="U106" s="210"/>
      <c r="V106" s="210"/>
      <c r="W106" s="210"/>
      <c r="X106" s="210"/>
      <c r="Y106" s="88"/>
      <c r="Z106" s="88"/>
    </row>
    <row r="107" customHeight="1" spans="1:26">
      <c r="A107" s="210"/>
      <c r="B107" s="210"/>
      <c r="C107" s="210"/>
      <c r="D107" s="210"/>
      <c r="E107" s="210"/>
      <c r="F107" s="210"/>
      <c r="G107" s="210"/>
      <c r="H107" s="210"/>
      <c r="I107" s="210"/>
      <c r="J107" s="210"/>
      <c r="K107" s="210"/>
      <c r="L107" s="210"/>
      <c r="M107" s="210"/>
      <c r="N107" s="210" t="s">
        <v>359</v>
      </c>
      <c r="O107" s="211" t="s">
        <v>209</v>
      </c>
      <c r="P107" s="210" t="s">
        <v>287</v>
      </c>
      <c r="Q107" s="212"/>
      <c r="R107" s="212"/>
      <c r="S107" s="212"/>
      <c r="T107" s="212"/>
      <c r="U107" s="210"/>
      <c r="V107" s="210"/>
      <c r="W107" s="210"/>
      <c r="X107" s="210"/>
      <c r="Y107" s="88"/>
      <c r="Z107" s="88"/>
    </row>
    <row r="108" customHeight="1" spans="1:26">
      <c r="A108" s="210"/>
      <c r="B108" s="210"/>
      <c r="C108" s="210"/>
      <c r="D108" s="210"/>
      <c r="E108" s="210"/>
      <c r="F108" s="210"/>
      <c r="G108" s="210"/>
      <c r="H108" s="210"/>
      <c r="I108" s="210"/>
      <c r="J108" s="210"/>
      <c r="K108" s="210"/>
      <c r="L108" s="210"/>
      <c r="M108" s="210"/>
      <c r="N108" s="210" t="s">
        <v>209</v>
      </c>
      <c r="O108" s="211" t="s">
        <v>170</v>
      </c>
      <c r="P108" s="210" t="s">
        <v>289</v>
      </c>
      <c r="Q108" s="212"/>
      <c r="R108" s="212"/>
      <c r="S108" s="212"/>
      <c r="T108" s="212"/>
      <c r="U108" s="210"/>
      <c r="V108" s="210"/>
      <c r="W108" s="210"/>
      <c r="X108" s="210"/>
      <c r="Y108" s="88"/>
      <c r="Z108" s="88"/>
    </row>
    <row r="109" customHeight="1" spans="1:26">
      <c r="A109" s="210"/>
      <c r="B109" s="210"/>
      <c r="C109" s="210"/>
      <c r="D109" s="210"/>
      <c r="E109" s="210"/>
      <c r="F109" s="210"/>
      <c r="G109" s="210"/>
      <c r="H109" s="210"/>
      <c r="I109" s="210"/>
      <c r="J109" s="210"/>
      <c r="K109" s="210"/>
      <c r="L109" s="210"/>
      <c r="M109" s="210"/>
      <c r="N109" s="210" t="s">
        <v>209</v>
      </c>
      <c r="O109" s="211" t="s">
        <v>173</v>
      </c>
      <c r="P109" s="210" t="s">
        <v>291</v>
      </c>
      <c r="Q109" s="212"/>
      <c r="R109" s="212"/>
      <c r="S109" s="212"/>
      <c r="T109" s="212"/>
      <c r="U109" s="210"/>
      <c r="V109" s="210"/>
      <c r="W109" s="210"/>
      <c r="X109" s="210"/>
      <c r="Y109" s="88"/>
      <c r="Z109" s="88"/>
    </row>
    <row r="110" customHeight="1" spans="1:26">
      <c r="A110" s="210"/>
      <c r="B110" s="210"/>
      <c r="C110" s="210"/>
      <c r="D110" s="210"/>
      <c r="E110" s="210"/>
      <c r="F110" s="210"/>
      <c r="G110" s="210"/>
      <c r="H110" s="210"/>
      <c r="I110" s="210"/>
      <c r="J110" s="210"/>
      <c r="K110" s="210"/>
      <c r="L110" s="210"/>
      <c r="M110" s="210"/>
      <c r="N110" s="210" t="s">
        <v>209</v>
      </c>
      <c r="O110" s="211" t="s">
        <v>192</v>
      </c>
      <c r="P110" s="210" t="s">
        <v>294</v>
      </c>
      <c r="Q110" s="212"/>
      <c r="R110" s="212"/>
      <c r="S110" s="212"/>
      <c r="T110" s="212"/>
      <c r="U110" s="210"/>
      <c r="V110" s="210"/>
      <c r="W110" s="210"/>
      <c r="X110" s="210"/>
      <c r="Y110" s="88"/>
      <c r="Z110" s="88"/>
    </row>
    <row r="111" customHeight="1" spans="1:26">
      <c r="A111" s="210"/>
      <c r="B111" s="210"/>
      <c r="C111" s="210"/>
      <c r="D111" s="210"/>
      <c r="E111" s="210"/>
      <c r="F111" s="210"/>
      <c r="G111" s="210"/>
      <c r="H111" s="210"/>
      <c r="I111" s="210"/>
      <c r="J111" s="210"/>
      <c r="K111" s="210"/>
      <c r="L111" s="210"/>
      <c r="M111" s="210"/>
      <c r="N111" s="210" t="s">
        <v>360</v>
      </c>
      <c r="O111" s="211" t="s">
        <v>209</v>
      </c>
      <c r="P111" s="210" t="s">
        <v>57</v>
      </c>
      <c r="Q111" s="212"/>
      <c r="R111" s="212"/>
      <c r="S111" s="212"/>
      <c r="T111" s="212"/>
      <c r="U111" s="210"/>
      <c r="V111" s="210"/>
      <c r="W111" s="210"/>
      <c r="X111" s="210"/>
      <c r="Y111" s="88"/>
      <c r="Z111" s="88"/>
    </row>
    <row r="112" customHeight="1" spans="1:26">
      <c r="A112" s="210"/>
      <c r="B112" s="210"/>
      <c r="C112" s="210"/>
      <c r="D112" s="210"/>
      <c r="E112" s="210"/>
      <c r="F112" s="210"/>
      <c r="G112" s="210"/>
      <c r="H112" s="210"/>
      <c r="I112" s="210"/>
      <c r="J112" s="210"/>
      <c r="K112" s="210"/>
      <c r="L112" s="210"/>
      <c r="M112" s="210"/>
      <c r="N112" s="210" t="s">
        <v>209</v>
      </c>
      <c r="O112" s="211" t="s">
        <v>182</v>
      </c>
      <c r="P112" s="210" t="s">
        <v>340</v>
      </c>
      <c r="Q112" s="212"/>
      <c r="R112" s="212"/>
      <c r="S112" s="212"/>
      <c r="T112" s="212"/>
      <c r="U112" s="210"/>
      <c r="V112" s="210"/>
      <c r="W112" s="210"/>
      <c r="X112" s="210"/>
      <c r="Y112" s="88"/>
      <c r="Z112" s="88"/>
    </row>
    <row r="113" customHeight="1" spans="1:26">
      <c r="A113" s="210"/>
      <c r="B113" s="210"/>
      <c r="C113" s="210"/>
      <c r="D113" s="210"/>
      <c r="E113" s="210"/>
      <c r="F113" s="210"/>
      <c r="G113" s="210"/>
      <c r="H113" s="210"/>
      <c r="I113" s="210"/>
      <c r="J113" s="210"/>
      <c r="K113" s="210"/>
      <c r="L113" s="210"/>
      <c r="M113" s="210"/>
      <c r="N113" s="210" t="s">
        <v>209</v>
      </c>
      <c r="O113" s="211" t="s">
        <v>185</v>
      </c>
      <c r="P113" s="210" t="s">
        <v>341</v>
      </c>
      <c r="Q113" s="212"/>
      <c r="R113" s="212"/>
      <c r="S113" s="212"/>
      <c r="T113" s="212"/>
      <c r="U113" s="210"/>
      <c r="V113" s="210"/>
      <c r="W113" s="210"/>
      <c r="X113" s="210"/>
      <c r="Y113" s="88"/>
      <c r="Z113" s="88"/>
    </row>
    <row r="114" customHeight="1" spans="1:26">
      <c r="A114" s="210"/>
      <c r="B114" s="210"/>
      <c r="C114" s="210"/>
      <c r="D114" s="210"/>
      <c r="E114" s="210"/>
      <c r="F114" s="210"/>
      <c r="G114" s="210"/>
      <c r="H114" s="210"/>
      <c r="I114" s="210"/>
      <c r="J114" s="210"/>
      <c r="K114" s="210"/>
      <c r="L114" s="210"/>
      <c r="M114" s="210"/>
      <c r="N114" s="210" t="s">
        <v>209</v>
      </c>
      <c r="O114" s="211" t="s">
        <v>188</v>
      </c>
      <c r="P114" s="210" t="s">
        <v>342</v>
      </c>
      <c r="Q114" s="212"/>
      <c r="R114" s="212"/>
      <c r="S114" s="212"/>
      <c r="T114" s="212"/>
      <c r="U114" s="210"/>
      <c r="V114" s="210"/>
      <c r="W114" s="210"/>
      <c r="X114" s="210"/>
      <c r="Y114" s="88"/>
      <c r="Z114" s="88"/>
    </row>
    <row r="115" customHeight="1" spans="1:26">
      <c r="A115" s="210"/>
      <c r="B115" s="210"/>
      <c r="C115" s="210"/>
      <c r="D115" s="210"/>
      <c r="E115" s="210"/>
      <c r="F115" s="210"/>
      <c r="G115" s="210"/>
      <c r="H115" s="210"/>
      <c r="I115" s="210"/>
      <c r="J115" s="210"/>
      <c r="K115" s="210"/>
      <c r="L115" s="210"/>
      <c r="M115" s="210"/>
      <c r="N115" s="210" t="s">
        <v>209</v>
      </c>
      <c r="O115" s="211" t="s">
        <v>148</v>
      </c>
      <c r="P115" s="210" t="s">
        <v>344</v>
      </c>
      <c r="Q115" s="212"/>
      <c r="R115" s="212"/>
      <c r="S115" s="212"/>
      <c r="T115" s="212"/>
      <c r="U115" s="210"/>
      <c r="V115" s="210"/>
      <c r="W115" s="210"/>
      <c r="X115" s="210"/>
      <c r="Y115" s="88"/>
      <c r="Z115" s="88"/>
    </row>
    <row r="116" customHeight="1" spans="1:26">
      <c r="A116" s="210"/>
      <c r="B116" s="210"/>
      <c r="C116" s="210"/>
      <c r="D116" s="210"/>
      <c r="E116" s="210"/>
      <c r="F116" s="210"/>
      <c r="G116" s="210"/>
      <c r="H116" s="210"/>
      <c r="I116" s="210"/>
      <c r="J116" s="210"/>
      <c r="K116" s="210"/>
      <c r="L116" s="210"/>
      <c r="M116" s="210"/>
      <c r="N116" s="210" t="s">
        <v>209</v>
      </c>
      <c r="O116" s="211" t="s">
        <v>176</v>
      </c>
      <c r="P116" s="210" t="s">
        <v>346</v>
      </c>
      <c r="Q116" s="212"/>
      <c r="R116" s="212"/>
      <c r="S116" s="212"/>
      <c r="T116" s="212"/>
      <c r="U116" s="210"/>
      <c r="V116" s="210"/>
      <c r="W116" s="210"/>
      <c r="X116" s="210"/>
      <c r="Y116" s="88"/>
      <c r="Z116" s="88"/>
    </row>
    <row r="117" customHeight="1" spans="1:26">
      <c r="A117" s="223" t="s">
        <v>23</v>
      </c>
      <c r="B117" s="224"/>
      <c r="C117" s="225"/>
      <c r="D117" s="212">
        <v>836.40484</v>
      </c>
      <c r="E117" s="212">
        <v>836.40484</v>
      </c>
      <c r="F117" s="212">
        <v>267.40484</v>
      </c>
      <c r="G117" s="212">
        <v>569</v>
      </c>
      <c r="H117" s="88"/>
      <c r="I117" s="88"/>
      <c r="J117" s="88"/>
      <c r="K117" s="88"/>
      <c r="L117" s="88"/>
      <c r="M117" s="88"/>
      <c r="N117" s="226" t="s">
        <v>23</v>
      </c>
      <c r="O117" s="226"/>
      <c r="P117" s="226"/>
      <c r="Q117" s="218">
        <v>836.40484</v>
      </c>
      <c r="R117" s="218">
        <v>836.40484</v>
      </c>
      <c r="S117" s="218">
        <v>267.40484</v>
      </c>
      <c r="T117" s="218">
        <v>569</v>
      </c>
      <c r="U117" s="88"/>
      <c r="V117" s="88"/>
      <c r="W117" s="88"/>
      <c r="X117" s="88"/>
      <c r="Y117" s="88"/>
      <c r="Z117" s="88"/>
    </row>
  </sheetData>
  <mergeCells count="16">
    <mergeCell ref="A2:Z2"/>
    <mergeCell ref="A3:C3"/>
    <mergeCell ref="A4:M4"/>
    <mergeCell ref="N4:Z4"/>
    <mergeCell ref="A5:C5"/>
    <mergeCell ref="E5:G5"/>
    <mergeCell ref="H5:J5"/>
    <mergeCell ref="K5:M5"/>
    <mergeCell ref="N5:P5"/>
    <mergeCell ref="R5:T5"/>
    <mergeCell ref="U5:W5"/>
    <mergeCell ref="X5:Z5"/>
    <mergeCell ref="A117:C117"/>
    <mergeCell ref="N117:P117"/>
    <mergeCell ref="D5:D6"/>
    <mergeCell ref="Q5:Q6"/>
  </mergeCells>
  <pageMargins left="0.75" right="0.75" top="1" bottom="1" header="0.5" footer="0.5"/>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6" sqref="D26"/>
    </sheetView>
  </sheetViews>
  <sheetFormatPr defaultColWidth="9.14166666666667" defaultRowHeight="14.25" customHeight="1" outlineLevelRow="6" outlineLevelCol="5"/>
  <cols>
    <col min="1" max="2" width="27.425" customWidth="1"/>
    <col min="3" max="3" width="17.2833333333333" customWidth="1"/>
    <col min="4" max="5" width="26.2833333333333" customWidth="1"/>
    <col min="6" max="6" width="18.7083333333333" customWidth="1"/>
  </cols>
  <sheetData>
    <row r="1" customHeight="1" spans="1:6">
      <c r="A1" s="196"/>
      <c r="B1" s="196"/>
      <c r="C1" s="89"/>
      <c r="F1" s="197" t="s">
        <v>361</v>
      </c>
    </row>
    <row r="2" ht="25.5" customHeight="1" spans="1:6">
      <c r="A2" s="198" t="s">
        <v>362</v>
      </c>
      <c r="B2" s="198"/>
      <c r="C2" s="198"/>
      <c r="D2" s="198"/>
      <c r="E2" s="198"/>
      <c r="F2" s="198"/>
    </row>
    <row r="3" ht="15.75" customHeight="1" spans="1:6">
      <c r="A3" s="4" t="str">
        <f>"单位名称："&amp;"罗平县接待办公室"</f>
        <v>单位名称：罗平县接待办公室</v>
      </c>
      <c r="B3" s="196"/>
      <c r="C3" s="89"/>
      <c r="F3" s="306" t="s">
        <v>2</v>
      </c>
    </row>
    <row r="4" ht="19.5" customHeight="1" spans="1:6">
      <c r="A4" s="9" t="s">
        <v>363</v>
      </c>
      <c r="B4" s="10" t="s">
        <v>364</v>
      </c>
      <c r="C4" s="10" t="s">
        <v>365</v>
      </c>
      <c r="D4" s="10"/>
      <c r="E4" s="10"/>
      <c r="F4" s="10" t="s">
        <v>366</v>
      </c>
    </row>
    <row r="5" ht="19.5" customHeight="1" spans="1:6">
      <c r="A5" s="9"/>
      <c r="B5" s="10"/>
      <c r="C5" s="75" t="s">
        <v>31</v>
      </c>
      <c r="D5" s="75" t="s">
        <v>367</v>
      </c>
      <c r="E5" s="75" t="s">
        <v>368</v>
      </c>
      <c r="F5" s="10"/>
    </row>
    <row r="6" ht="18.75" customHeight="1" spans="1:6">
      <c r="A6" s="199">
        <v>1</v>
      </c>
      <c r="B6" s="199">
        <v>2</v>
      </c>
      <c r="C6" s="200">
        <v>3</v>
      </c>
      <c r="D6" s="199">
        <v>4</v>
      </c>
      <c r="E6" s="199">
        <v>5</v>
      </c>
      <c r="F6" s="199">
        <v>6</v>
      </c>
    </row>
    <row r="7" ht="18.75" customHeight="1" spans="1:6">
      <c r="A7" s="15">
        <v>287.5</v>
      </c>
      <c r="B7" s="15"/>
      <c r="C7" s="15">
        <v>217</v>
      </c>
      <c r="D7" s="15">
        <v>25</v>
      </c>
      <c r="E7" s="15">
        <v>192</v>
      </c>
      <c r="F7" s="15">
        <v>70.5</v>
      </c>
    </row>
  </sheetData>
  <mergeCells count="6">
    <mergeCell ref="A2:F2"/>
    <mergeCell ref="A3:D3"/>
    <mergeCell ref="C4:E4"/>
    <mergeCell ref="A4:A5"/>
    <mergeCell ref="B4:B5"/>
    <mergeCell ref="F4:F5"/>
  </mergeCells>
  <pageMargins left="0.75" right="0.75" top="1" bottom="1" header="0.5" footer="0.5"/>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2"/>
  <sheetViews>
    <sheetView showZeros="0" topLeftCell="A15" workbookViewId="0">
      <selection activeCell="F34" sqref="F34"/>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8" width="10.7083333333333" customWidth="1"/>
    <col min="9" max="9" width="11" customWidth="1"/>
    <col min="10" max="10" width="15.425" customWidth="1"/>
    <col min="11" max="11" width="10.7083333333333" customWidth="1"/>
    <col min="12" max="13" width="11.1416666666667" customWidth="1"/>
    <col min="15" max="15" width="11.1416666666667" customWidth="1"/>
    <col min="16" max="16" width="11.85" customWidth="1"/>
    <col min="20" max="20" width="12.1416666666667" customWidth="1"/>
    <col min="21" max="23" width="12.2833333333333" customWidth="1"/>
    <col min="24" max="24" width="12.7083333333333" customWidth="1"/>
    <col min="25" max="26" width="11.1416666666667" customWidth="1"/>
  </cols>
  <sheetData>
    <row r="1" ht="16.5" customHeight="1" spans="2:26">
      <c r="B1" s="175"/>
      <c r="D1" s="176"/>
      <c r="E1" s="176"/>
      <c r="F1" s="176"/>
      <c r="G1" s="176"/>
      <c r="H1" s="177"/>
      <c r="I1" s="177"/>
      <c r="K1" s="177"/>
      <c r="L1" s="177"/>
      <c r="M1" s="177"/>
      <c r="P1" s="177"/>
      <c r="T1" s="177"/>
      <c r="X1" s="175"/>
      <c r="Z1" s="62" t="s">
        <v>369</v>
      </c>
    </row>
    <row r="2" ht="26.25" customHeight="1" spans="1:26">
      <c r="A2" s="57" t="s">
        <v>370</v>
      </c>
      <c r="B2" s="57"/>
      <c r="C2" s="57"/>
      <c r="D2" s="57"/>
      <c r="E2" s="57"/>
      <c r="F2" s="57"/>
      <c r="G2" s="57"/>
      <c r="H2" s="57"/>
      <c r="I2" s="57"/>
      <c r="J2" s="3"/>
      <c r="K2" s="57"/>
      <c r="L2" s="57"/>
      <c r="M2" s="57"/>
      <c r="N2" s="3"/>
      <c r="O2" s="3"/>
      <c r="P2" s="57"/>
      <c r="Q2" s="3"/>
      <c r="R2" s="3"/>
      <c r="S2" s="3"/>
      <c r="T2" s="57"/>
      <c r="U2" s="57"/>
      <c r="V2" s="57"/>
      <c r="W2" s="57"/>
      <c r="X2" s="57"/>
      <c r="Y2" s="57"/>
      <c r="Z2" s="57"/>
    </row>
    <row r="3" ht="15" customHeight="1" spans="1:26">
      <c r="A3" s="4" t="str">
        <f>"单位名称："&amp;"罗平县接待办公室"</f>
        <v>单位名称：罗平县接待办公室</v>
      </c>
      <c r="B3" s="178"/>
      <c r="C3" s="178"/>
      <c r="D3" s="178"/>
      <c r="E3" s="178"/>
      <c r="F3" s="178"/>
      <c r="G3" s="178"/>
      <c r="H3" s="179"/>
      <c r="I3" s="179"/>
      <c r="J3" s="6"/>
      <c r="K3" s="179"/>
      <c r="L3" s="179"/>
      <c r="M3" s="179"/>
      <c r="N3" s="6"/>
      <c r="O3" s="6"/>
      <c r="P3" s="179"/>
      <c r="Q3" s="6"/>
      <c r="R3" s="6"/>
      <c r="S3" s="6"/>
      <c r="T3" s="179"/>
      <c r="X3" s="175"/>
      <c r="Z3" s="307" t="s">
        <v>2</v>
      </c>
    </row>
    <row r="4" ht="18" customHeight="1" spans="1:26">
      <c r="A4" s="180" t="s">
        <v>371</v>
      </c>
      <c r="B4" s="180" t="s">
        <v>372</v>
      </c>
      <c r="C4" s="180" t="s">
        <v>373</v>
      </c>
      <c r="D4" s="180" t="s">
        <v>374</v>
      </c>
      <c r="E4" s="180" t="s">
        <v>375</v>
      </c>
      <c r="F4" s="180" t="s">
        <v>376</v>
      </c>
      <c r="G4" s="180" t="s">
        <v>377</v>
      </c>
      <c r="H4" s="76" t="s">
        <v>378</v>
      </c>
      <c r="I4" s="76" t="s">
        <v>378</v>
      </c>
      <c r="J4" s="10"/>
      <c r="K4" s="76"/>
      <c r="L4" s="76"/>
      <c r="M4" s="76"/>
      <c r="N4" s="10"/>
      <c r="O4" s="10"/>
      <c r="P4" s="76"/>
      <c r="Q4" s="10"/>
      <c r="R4" s="10"/>
      <c r="S4" s="10"/>
      <c r="T4" s="193" t="s">
        <v>35</v>
      </c>
      <c r="U4" s="76" t="s">
        <v>36</v>
      </c>
      <c r="V4" s="76"/>
      <c r="W4" s="76"/>
      <c r="X4" s="76"/>
      <c r="Y4" s="76"/>
      <c r="Z4" s="76"/>
    </row>
    <row r="5" ht="18" customHeight="1" spans="1:26">
      <c r="A5" s="181"/>
      <c r="B5" s="182"/>
      <c r="C5" s="181"/>
      <c r="D5" s="181"/>
      <c r="E5" s="181"/>
      <c r="F5" s="181"/>
      <c r="G5" s="181"/>
      <c r="H5" s="76" t="s">
        <v>379</v>
      </c>
      <c r="I5" s="76" t="s">
        <v>32</v>
      </c>
      <c r="J5" s="10"/>
      <c r="K5" s="76"/>
      <c r="L5" s="76"/>
      <c r="M5" s="76"/>
      <c r="N5" s="10"/>
      <c r="O5" s="10"/>
      <c r="P5" s="76"/>
      <c r="Q5" s="10" t="s">
        <v>380</v>
      </c>
      <c r="R5" s="10"/>
      <c r="S5" s="10"/>
      <c r="T5" s="180" t="s">
        <v>35</v>
      </c>
      <c r="U5" s="76" t="s">
        <v>36</v>
      </c>
      <c r="V5" s="193" t="s">
        <v>37</v>
      </c>
      <c r="W5" s="76" t="s">
        <v>36</v>
      </c>
      <c r="X5" s="193" t="s">
        <v>39</v>
      </c>
      <c r="Y5" s="193" t="s">
        <v>40</v>
      </c>
      <c r="Z5" s="191" t="s">
        <v>41</v>
      </c>
    </row>
    <row r="6" customHeight="1" spans="1:26">
      <c r="A6" s="183"/>
      <c r="B6" s="183"/>
      <c r="C6" s="183"/>
      <c r="D6" s="183"/>
      <c r="E6" s="183"/>
      <c r="F6" s="183"/>
      <c r="G6" s="183"/>
      <c r="H6" s="183"/>
      <c r="I6" s="190" t="s">
        <v>381</v>
      </c>
      <c r="J6" s="191" t="s">
        <v>382</v>
      </c>
      <c r="K6" s="180" t="s">
        <v>383</v>
      </c>
      <c r="L6" s="180" t="s">
        <v>384</v>
      </c>
      <c r="M6" s="180" t="s">
        <v>385</v>
      </c>
      <c r="N6" s="180" t="s">
        <v>386</v>
      </c>
      <c r="O6" s="180" t="s">
        <v>33</v>
      </c>
      <c r="P6" s="180" t="s">
        <v>34</v>
      </c>
      <c r="Q6" s="180" t="s">
        <v>32</v>
      </c>
      <c r="R6" s="180" t="s">
        <v>33</v>
      </c>
      <c r="S6" s="180" t="s">
        <v>34</v>
      </c>
      <c r="T6" s="183"/>
      <c r="U6" s="180" t="s">
        <v>31</v>
      </c>
      <c r="V6" s="180" t="s">
        <v>37</v>
      </c>
      <c r="W6" s="180" t="s">
        <v>387</v>
      </c>
      <c r="X6" s="180" t="s">
        <v>39</v>
      </c>
      <c r="Y6" s="180" t="s">
        <v>40</v>
      </c>
      <c r="Z6" s="180" t="s">
        <v>41</v>
      </c>
    </row>
    <row r="7" ht="37.5" customHeight="1" spans="1:26">
      <c r="A7" s="184"/>
      <c r="B7" s="184"/>
      <c r="C7" s="184"/>
      <c r="D7" s="184"/>
      <c r="E7" s="184"/>
      <c r="F7" s="184"/>
      <c r="G7" s="184"/>
      <c r="H7" s="184"/>
      <c r="I7" s="59" t="s">
        <v>31</v>
      </c>
      <c r="J7" s="59" t="s">
        <v>388</v>
      </c>
      <c r="K7" s="192" t="s">
        <v>382</v>
      </c>
      <c r="L7" s="192" t="s">
        <v>384</v>
      </c>
      <c r="M7" s="192" t="s">
        <v>385</v>
      </c>
      <c r="N7" s="192" t="s">
        <v>386</v>
      </c>
      <c r="O7" s="192" t="s">
        <v>386</v>
      </c>
      <c r="P7" s="192" t="s">
        <v>386</v>
      </c>
      <c r="Q7" s="192" t="s">
        <v>384</v>
      </c>
      <c r="R7" s="192" t="s">
        <v>385</v>
      </c>
      <c r="S7" s="192" t="s">
        <v>386</v>
      </c>
      <c r="T7" s="192" t="s">
        <v>35</v>
      </c>
      <c r="U7" s="192" t="s">
        <v>31</v>
      </c>
      <c r="V7" s="192" t="s">
        <v>37</v>
      </c>
      <c r="W7" s="192" t="s">
        <v>387</v>
      </c>
      <c r="X7" s="192" t="s">
        <v>39</v>
      </c>
      <c r="Y7" s="192" t="s">
        <v>40</v>
      </c>
      <c r="Z7" s="192" t="s">
        <v>41</v>
      </c>
    </row>
    <row r="8" customHeight="1" spans="1:26">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c r="Y8" s="194">
        <v>25</v>
      </c>
      <c r="Z8" s="195">
        <v>26</v>
      </c>
    </row>
    <row r="9" ht="21" customHeight="1" spans="1:26">
      <c r="A9" s="13" t="s">
        <v>43</v>
      </c>
      <c r="B9" s="185"/>
      <c r="C9" s="185"/>
      <c r="D9" s="185"/>
      <c r="E9" s="185"/>
      <c r="F9" s="185"/>
      <c r="G9" s="185"/>
      <c r="H9" s="15">
        <v>267.40484</v>
      </c>
      <c r="I9" s="15">
        <v>267.40484</v>
      </c>
      <c r="J9" s="15"/>
      <c r="K9" s="15"/>
      <c r="L9" s="15"/>
      <c r="M9" s="15"/>
      <c r="N9" s="15">
        <v>267.40484</v>
      </c>
      <c r="O9" s="15"/>
      <c r="P9" s="15"/>
      <c r="Q9" s="15"/>
      <c r="R9" s="15"/>
      <c r="S9" s="15"/>
      <c r="T9" s="15"/>
      <c r="U9" s="15"/>
      <c r="V9" s="15"/>
      <c r="W9" s="15"/>
      <c r="X9" s="15"/>
      <c r="Y9" s="15"/>
      <c r="Z9" s="15"/>
    </row>
    <row r="10" ht="23.25" customHeight="1" outlineLevel="1" spans="1:26">
      <c r="A10" s="121" t="s">
        <v>43</v>
      </c>
      <c r="B10" s="13"/>
      <c r="C10" s="13"/>
      <c r="D10" s="13"/>
      <c r="E10" s="13"/>
      <c r="F10" s="13"/>
      <c r="G10" s="13"/>
      <c r="H10" s="15">
        <v>267.40484</v>
      </c>
      <c r="I10" s="15">
        <v>267.40484</v>
      </c>
      <c r="J10" s="15"/>
      <c r="K10" s="15"/>
      <c r="L10" s="15"/>
      <c r="M10" s="15"/>
      <c r="N10" s="15">
        <v>267.40484</v>
      </c>
      <c r="O10" s="15"/>
      <c r="P10" s="15"/>
      <c r="Q10" s="15"/>
      <c r="R10" s="15"/>
      <c r="S10" s="15"/>
      <c r="T10" s="15"/>
      <c r="U10" s="15"/>
      <c r="V10" s="15"/>
      <c r="W10" s="15"/>
      <c r="X10" s="15"/>
      <c r="Y10" s="15"/>
      <c r="Z10" s="15"/>
    </row>
    <row r="11" ht="23.25" customHeight="1" outlineLevel="2" spans="1:26">
      <c r="A11" s="186" t="s">
        <v>43</v>
      </c>
      <c r="B11" s="13" t="s">
        <v>389</v>
      </c>
      <c r="C11" s="13" t="s">
        <v>390</v>
      </c>
      <c r="D11" s="13" t="s">
        <v>66</v>
      </c>
      <c r="E11" s="13" t="s">
        <v>67</v>
      </c>
      <c r="F11" s="13" t="s">
        <v>391</v>
      </c>
      <c r="G11" s="13" t="s">
        <v>392</v>
      </c>
      <c r="H11" s="15">
        <v>19.644</v>
      </c>
      <c r="I11" s="15">
        <v>19.644</v>
      </c>
      <c r="J11" s="15"/>
      <c r="K11" s="15"/>
      <c r="L11" s="15"/>
      <c r="M11" s="15"/>
      <c r="N11" s="15">
        <v>19.644</v>
      </c>
      <c r="O11" s="13"/>
      <c r="P11" s="13"/>
      <c r="Q11" s="15"/>
      <c r="R11" s="15"/>
      <c r="S11" s="15"/>
      <c r="T11" s="15"/>
      <c r="U11" s="15"/>
      <c r="V11" s="15"/>
      <c r="W11" s="15"/>
      <c r="X11" s="15"/>
      <c r="Y11" s="15"/>
      <c r="Z11" s="15"/>
    </row>
    <row r="12" ht="23.25" customHeight="1" outlineLevel="2" spans="1:26">
      <c r="A12" s="186" t="s">
        <v>43</v>
      </c>
      <c r="B12" s="13" t="s">
        <v>389</v>
      </c>
      <c r="C12" s="13" t="s">
        <v>390</v>
      </c>
      <c r="D12" s="13" t="s">
        <v>66</v>
      </c>
      <c r="E12" s="13" t="s">
        <v>67</v>
      </c>
      <c r="F12" s="13" t="s">
        <v>393</v>
      </c>
      <c r="G12" s="13" t="s">
        <v>394</v>
      </c>
      <c r="H12" s="15">
        <v>10.8708</v>
      </c>
      <c r="I12" s="15">
        <v>10.8708</v>
      </c>
      <c r="J12" s="15"/>
      <c r="K12" s="15"/>
      <c r="L12" s="15"/>
      <c r="M12" s="15"/>
      <c r="N12" s="15">
        <v>10.8708</v>
      </c>
      <c r="O12" s="13"/>
      <c r="P12" s="13"/>
      <c r="Q12" s="15"/>
      <c r="R12" s="15"/>
      <c r="S12" s="15"/>
      <c r="T12" s="15"/>
      <c r="U12" s="15"/>
      <c r="V12" s="15"/>
      <c r="W12" s="15"/>
      <c r="X12" s="15"/>
      <c r="Y12" s="15"/>
      <c r="Z12" s="15"/>
    </row>
    <row r="13" ht="23.25" customHeight="1" outlineLevel="2" spans="1:26">
      <c r="A13" s="186" t="s">
        <v>43</v>
      </c>
      <c r="B13" s="13" t="s">
        <v>389</v>
      </c>
      <c r="C13" s="13" t="s">
        <v>390</v>
      </c>
      <c r="D13" s="13" t="s">
        <v>66</v>
      </c>
      <c r="E13" s="13" t="s">
        <v>67</v>
      </c>
      <c r="F13" s="13" t="s">
        <v>395</v>
      </c>
      <c r="G13" s="13" t="s">
        <v>396</v>
      </c>
      <c r="H13" s="15">
        <v>1.637</v>
      </c>
      <c r="I13" s="15">
        <v>1.637</v>
      </c>
      <c r="J13" s="15"/>
      <c r="K13" s="15"/>
      <c r="L13" s="15"/>
      <c r="M13" s="15"/>
      <c r="N13" s="15">
        <v>1.637</v>
      </c>
      <c r="O13" s="13"/>
      <c r="P13" s="13"/>
      <c r="Q13" s="15"/>
      <c r="R13" s="15"/>
      <c r="S13" s="15"/>
      <c r="T13" s="15"/>
      <c r="U13" s="15"/>
      <c r="V13" s="15"/>
      <c r="W13" s="15"/>
      <c r="X13" s="15"/>
      <c r="Y13" s="15"/>
      <c r="Z13" s="15"/>
    </row>
    <row r="14" ht="23.25" customHeight="1" outlineLevel="2" spans="1:26">
      <c r="A14" s="186" t="s">
        <v>43</v>
      </c>
      <c r="B14" s="13" t="s">
        <v>389</v>
      </c>
      <c r="C14" s="13" t="s">
        <v>390</v>
      </c>
      <c r="D14" s="13" t="s">
        <v>66</v>
      </c>
      <c r="E14" s="13" t="s">
        <v>67</v>
      </c>
      <c r="F14" s="13" t="s">
        <v>397</v>
      </c>
      <c r="G14" s="13" t="s">
        <v>398</v>
      </c>
      <c r="H14" s="15">
        <v>0.15</v>
      </c>
      <c r="I14" s="15">
        <v>0.15</v>
      </c>
      <c r="J14" s="15"/>
      <c r="K14" s="15"/>
      <c r="L14" s="15"/>
      <c r="M14" s="15"/>
      <c r="N14" s="15">
        <v>0.15</v>
      </c>
      <c r="O14" s="13"/>
      <c r="P14" s="13"/>
      <c r="Q14" s="15"/>
      <c r="R14" s="15"/>
      <c r="S14" s="15"/>
      <c r="T14" s="15"/>
      <c r="U14" s="15"/>
      <c r="V14" s="15"/>
      <c r="W14" s="15"/>
      <c r="X14" s="15"/>
      <c r="Y14" s="15"/>
      <c r="Z14" s="15"/>
    </row>
    <row r="15" ht="23.25" customHeight="1" outlineLevel="2" spans="1:26">
      <c r="A15" s="186" t="s">
        <v>43</v>
      </c>
      <c r="B15" s="13" t="s">
        <v>389</v>
      </c>
      <c r="C15" s="13" t="s">
        <v>390</v>
      </c>
      <c r="D15" s="13" t="s">
        <v>66</v>
      </c>
      <c r="E15" s="13" t="s">
        <v>67</v>
      </c>
      <c r="F15" s="13" t="s">
        <v>395</v>
      </c>
      <c r="G15" s="13" t="s">
        <v>396</v>
      </c>
      <c r="H15" s="15">
        <v>4.668</v>
      </c>
      <c r="I15" s="15">
        <v>4.668</v>
      </c>
      <c r="J15" s="15"/>
      <c r="K15" s="15"/>
      <c r="L15" s="15"/>
      <c r="M15" s="15"/>
      <c r="N15" s="15">
        <v>4.668</v>
      </c>
      <c r="O15" s="13"/>
      <c r="P15" s="13"/>
      <c r="Q15" s="15"/>
      <c r="R15" s="15"/>
      <c r="S15" s="15"/>
      <c r="T15" s="15"/>
      <c r="U15" s="15"/>
      <c r="V15" s="15"/>
      <c r="W15" s="15"/>
      <c r="X15" s="15"/>
      <c r="Y15" s="15"/>
      <c r="Z15" s="15"/>
    </row>
    <row r="16" ht="23.25" customHeight="1" outlineLevel="2" spans="1:26">
      <c r="A16" s="186" t="s">
        <v>43</v>
      </c>
      <c r="B16" s="13" t="s">
        <v>389</v>
      </c>
      <c r="C16" s="13" t="s">
        <v>390</v>
      </c>
      <c r="D16" s="13" t="s">
        <v>66</v>
      </c>
      <c r="E16" s="13" t="s">
        <v>67</v>
      </c>
      <c r="F16" s="13" t="s">
        <v>395</v>
      </c>
      <c r="G16" s="13" t="s">
        <v>396</v>
      </c>
      <c r="H16" s="15">
        <v>8.082</v>
      </c>
      <c r="I16" s="15">
        <v>8.082</v>
      </c>
      <c r="J16" s="15"/>
      <c r="K16" s="15"/>
      <c r="L16" s="15"/>
      <c r="M16" s="15"/>
      <c r="N16" s="15">
        <v>8.082</v>
      </c>
      <c r="O16" s="13"/>
      <c r="P16" s="13"/>
      <c r="Q16" s="15"/>
      <c r="R16" s="15"/>
      <c r="S16" s="15"/>
      <c r="T16" s="15"/>
      <c r="U16" s="15"/>
      <c r="V16" s="15"/>
      <c r="W16" s="15"/>
      <c r="X16" s="15"/>
      <c r="Y16" s="15"/>
      <c r="Z16" s="15"/>
    </row>
    <row r="17" ht="23.25" customHeight="1" outlineLevel="2" spans="1:26">
      <c r="A17" s="186" t="s">
        <v>43</v>
      </c>
      <c r="B17" s="13" t="s">
        <v>399</v>
      </c>
      <c r="C17" s="13" t="s">
        <v>171</v>
      </c>
      <c r="D17" s="13" t="s">
        <v>76</v>
      </c>
      <c r="E17" s="13" t="s">
        <v>77</v>
      </c>
      <c r="F17" s="13" t="s">
        <v>400</v>
      </c>
      <c r="G17" s="13" t="s">
        <v>401</v>
      </c>
      <c r="H17" s="15">
        <v>7.38032</v>
      </c>
      <c r="I17" s="15">
        <v>7.38032</v>
      </c>
      <c r="J17" s="15"/>
      <c r="K17" s="15"/>
      <c r="L17" s="15"/>
      <c r="M17" s="15"/>
      <c r="N17" s="15">
        <v>7.38032</v>
      </c>
      <c r="O17" s="13"/>
      <c r="P17" s="13"/>
      <c r="Q17" s="15"/>
      <c r="R17" s="15"/>
      <c r="S17" s="15"/>
      <c r="T17" s="15"/>
      <c r="U17" s="15"/>
      <c r="V17" s="15"/>
      <c r="W17" s="15"/>
      <c r="X17" s="15"/>
      <c r="Y17" s="15"/>
      <c r="Z17" s="15"/>
    </row>
    <row r="18" ht="23.25" customHeight="1" outlineLevel="2" spans="1:26">
      <c r="A18" s="186" t="s">
        <v>43</v>
      </c>
      <c r="B18" s="13" t="s">
        <v>402</v>
      </c>
      <c r="C18" s="13" t="s">
        <v>403</v>
      </c>
      <c r="D18" s="13" t="s">
        <v>78</v>
      </c>
      <c r="E18" s="13" t="s">
        <v>79</v>
      </c>
      <c r="F18" s="13" t="s">
        <v>404</v>
      </c>
      <c r="G18" s="13" t="s">
        <v>405</v>
      </c>
      <c r="H18" s="15">
        <v>3.69016</v>
      </c>
      <c r="I18" s="15">
        <v>3.69016</v>
      </c>
      <c r="J18" s="15"/>
      <c r="K18" s="15"/>
      <c r="L18" s="15"/>
      <c r="M18" s="15"/>
      <c r="N18" s="15">
        <v>3.69016</v>
      </c>
      <c r="O18" s="13"/>
      <c r="P18" s="13"/>
      <c r="Q18" s="15"/>
      <c r="R18" s="15"/>
      <c r="S18" s="15"/>
      <c r="T18" s="15"/>
      <c r="U18" s="15"/>
      <c r="V18" s="15"/>
      <c r="W18" s="15"/>
      <c r="X18" s="15"/>
      <c r="Y18" s="15"/>
      <c r="Z18" s="15"/>
    </row>
    <row r="19" ht="23.25" customHeight="1" outlineLevel="2" spans="1:26">
      <c r="A19" s="186" t="s">
        <v>43</v>
      </c>
      <c r="B19" s="13" t="s">
        <v>399</v>
      </c>
      <c r="C19" s="13" t="s">
        <v>171</v>
      </c>
      <c r="D19" s="13" t="s">
        <v>84</v>
      </c>
      <c r="E19" s="13" t="s">
        <v>85</v>
      </c>
      <c r="F19" s="13" t="s">
        <v>406</v>
      </c>
      <c r="G19" s="13" t="s">
        <v>407</v>
      </c>
      <c r="H19" s="15">
        <v>1.730246</v>
      </c>
      <c r="I19" s="15">
        <v>1.730246</v>
      </c>
      <c r="J19" s="15"/>
      <c r="K19" s="15"/>
      <c r="L19" s="15"/>
      <c r="M19" s="15"/>
      <c r="N19" s="15">
        <v>1.730246</v>
      </c>
      <c r="O19" s="13"/>
      <c r="P19" s="13"/>
      <c r="Q19" s="15"/>
      <c r="R19" s="15"/>
      <c r="S19" s="15"/>
      <c r="T19" s="15"/>
      <c r="U19" s="15"/>
      <c r="V19" s="15"/>
      <c r="W19" s="15"/>
      <c r="X19" s="15"/>
      <c r="Y19" s="15"/>
      <c r="Z19" s="15"/>
    </row>
    <row r="20" ht="23.25" customHeight="1" outlineLevel="2" spans="1:26">
      <c r="A20" s="186" t="s">
        <v>43</v>
      </c>
      <c r="B20" s="13" t="s">
        <v>399</v>
      </c>
      <c r="C20" s="13" t="s">
        <v>171</v>
      </c>
      <c r="D20" s="13" t="s">
        <v>86</v>
      </c>
      <c r="E20" s="13" t="s">
        <v>87</v>
      </c>
      <c r="F20" s="13" t="s">
        <v>408</v>
      </c>
      <c r="G20" s="13" t="s">
        <v>409</v>
      </c>
      <c r="H20" s="15">
        <v>0.04449</v>
      </c>
      <c r="I20" s="15">
        <v>0.04449</v>
      </c>
      <c r="J20" s="15"/>
      <c r="K20" s="15"/>
      <c r="L20" s="15"/>
      <c r="M20" s="15"/>
      <c r="N20" s="15">
        <v>0.04449</v>
      </c>
      <c r="O20" s="13"/>
      <c r="P20" s="13"/>
      <c r="Q20" s="15"/>
      <c r="R20" s="15"/>
      <c r="S20" s="15"/>
      <c r="T20" s="15"/>
      <c r="U20" s="15"/>
      <c r="V20" s="15"/>
      <c r="W20" s="15"/>
      <c r="X20" s="15"/>
      <c r="Y20" s="15"/>
      <c r="Z20" s="15"/>
    </row>
    <row r="21" ht="23.25" customHeight="1" outlineLevel="2" spans="1:26">
      <c r="A21" s="186" t="s">
        <v>43</v>
      </c>
      <c r="B21" s="13" t="s">
        <v>399</v>
      </c>
      <c r="C21" s="13" t="s">
        <v>171</v>
      </c>
      <c r="D21" s="13" t="s">
        <v>84</v>
      </c>
      <c r="E21" s="13" t="s">
        <v>85</v>
      </c>
      <c r="F21" s="13" t="s">
        <v>406</v>
      </c>
      <c r="G21" s="13" t="s">
        <v>407</v>
      </c>
      <c r="H21" s="15">
        <v>0.127224</v>
      </c>
      <c r="I21" s="15">
        <v>0.127224</v>
      </c>
      <c r="J21" s="15"/>
      <c r="K21" s="15"/>
      <c r="L21" s="15"/>
      <c r="M21" s="15"/>
      <c r="N21" s="15">
        <v>0.127224</v>
      </c>
      <c r="O21" s="13"/>
      <c r="P21" s="13"/>
      <c r="Q21" s="15"/>
      <c r="R21" s="15"/>
      <c r="S21" s="15"/>
      <c r="T21" s="15"/>
      <c r="U21" s="15"/>
      <c r="V21" s="15"/>
      <c r="W21" s="15"/>
      <c r="X21" s="15"/>
      <c r="Y21" s="15"/>
      <c r="Z21" s="15"/>
    </row>
    <row r="22" ht="23.25" customHeight="1" outlineLevel="2" spans="1:26">
      <c r="A22" s="186" t="s">
        <v>43</v>
      </c>
      <c r="B22" s="13" t="s">
        <v>410</v>
      </c>
      <c r="C22" s="13" t="s">
        <v>93</v>
      </c>
      <c r="D22" s="13" t="s">
        <v>92</v>
      </c>
      <c r="E22" s="13" t="s">
        <v>93</v>
      </c>
      <c r="F22" s="13" t="s">
        <v>411</v>
      </c>
      <c r="G22" s="13" t="s">
        <v>93</v>
      </c>
      <c r="H22" s="15">
        <v>5.3388</v>
      </c>
      <c r="I22" s="15">
        <v>5.3388</v>
      </c>
      <c r="J22" s="15"/>
      <c r="K22" s="15"/>
      <c r="L22" s="15"/>
      <c r="M22" s="15"/>
      <c r="N22" s="15">
        <v>5.3388</v>
      </c>
      <c r="O22" s="13"/>
      <c r="P22" s="13"/>
      <c r="Q22" s="15"/>
      <c r="R22" s="15"/>
      <c r="S22" s="15"/>
      <c r="T22" s="15"/>
      <c r="U22" s="15"/>
      <c r="V22" s="15"/>
      <c r="W22" s="15"/>
      <c r="X22" s="15"/>
      <c r="Y22" s="15"/>
      <c r="Z22" s="15"/>
    </row>
    <row r="23" ht="23.25" customHeight="1" outlineLevel="2" spans="1:26">
      <c r="A23" s="186" t="s">
        <v>43</v>
      </c>
      <c r="B23" s="13" t="s">
        <v>412</v>
      </c>
      <c r="C23" s="13" t="s">
        <v>413</v>
      </c>
      <c r="D23" s="13" t="s">
        <v>66</v>
      </c>
      <c r="E23" s="13" t="s">
        <v>67</v>
      </c>
      <c r="F23" s="13" t="s">
        <v>414</v>
      </c>
      <c r="G23" s="13" t="s">
        <v>415</v>
      </c>
      <c r="H23" s="15">
        <v>2.5</v>
      </c>
      <c r="I23" s="15">
        <v>2.5</v>
      </c>
      <c r="J23" s="15"/>
      <c r="K23" s="15"/>
      <c r="L23" s="15"/>
      <c r="M23" s="15"/>
      <c r="N23" s="15">
        <v>2.5</v>
      </c>
      <c r="O23" s="13"/>
      <c r="P23" s="13"/>
      <c r="Q23" s="15"/>
      <c r="R23" s="15"/>
      <c r="S23" s="15"/>
      <c r="T23" s="15"/>
      <c r="U23" s="15"/>
      <c r="V23" s="15"/>
      <c r="W23" s="15"/>
      <c r="X23" s="15"/>
      <c r="Y23" s="15"/>
      <c r="Z23" s="15"/>
    </row>
    <row r="24" ht="23.25" customHeight="1" outlineLevel="2" spans="1:26">
      <c r="A24" s="186" t="s">
        <v>43</v>
      </c>
      <c r="B24" s="13" t="s">
        <v>412</v>
      </c>
      <c r="C24" s="13" t="s">
        <v>413</v>
      </c>
      <c r="D24" s="13" t="s">
        <v>66</v>
      </c>
      <c r="E24" s="13" t="s">
        <v>67</v>
      </c>
      <c r="F24" s="13" t="s">
        <v>416</v>
      </c>
      <c r="G24" s="13" t="s">
        <v>417</v>
      </c>
      <c r="H24" s="15">
        <v>1</v>
      </c>
      <c r="I24" s="15">
        <v>1</v>
      </c>
      <c r="J24" s="15"/>
      <c r="K24" s="15"/>
      <c r="L24" s="15"/>
      <c r="M24" s="15"/>
      <c r="N24" s="15">
        <v>1</v>
      </c>
      <c r="O24" s="13"/>
      <c r="P24" s="13"/>
      <c r="Q24" s="15"/>
      <c r="R24" s="15"/>
      <c r="S24" s="15"/>
      <c r="T24" s="15"/>
      <c r="U24" s="15"/>
      <c r="V24" s="15"/>
      <c r="W24" s="15"/>
      <c r="X24" s="15"/>
      <c r="Y24" s="15"/>
      <c r="Z24" s="15"/>
    </row>
    <row r="25" ht="23.25" customHeight="1" outlineLevel="2" spans="1:26">
      <c r="A25" s="186" t="s">
        <v>43</v>
      </c>
      <c r="B25" s="13" t="s">
        <v>418</v>
      </c>
      <c r="C25" s="13" t="s">
        <v>366</v>
      </c>
      <c r="D25" s="13" t="s">
        <v>66</v>
      </c>
      <c r="E25" s="13" t="s">
        <v>67</v>
      </c>
      <c r="F25" s="13" t="s">
        <v>419</v>
      </c>
      <c r="G25" s="13" t="s">
        <v>366</v>
      </c>
      <c r="H25" s="15">
        <v>0.5</v>
      </c>
      <c r="I25" s="15">
        <v>0.5</v>
      </c>
      <c r="J25" s="15"/>
      <c r="K25" s="15"/>
      <c r="L25" s="15"/>
      <c r="M25" s="15"/>
      <c r="N25" s="15">
        <v>0.5</v>
      </c>
      <c r="O25" s="13"/>
      <c r="P25" s="13"/>
      <c r="Q25" s="15"/>
      <c r="R25" s="15"/>
      <c r="S25" s="15"/>
      <c r="T25" s="15"/>
      <c r="U25" s="15"/>
      <c r="V25" s="15"/>
      <c r="W25" s="15"/>
      <c r="X25" s="15"/>
      <c r="Y25" s="15"/>
      <c r="Z25" s="15"/>
    </row>
    <row r="26" ht="23.25" customHeight="1" outlineLevel="2" spans="1:26">
      <c r="A26" s="186" t="s">
        <v>43</v>
      </c>
      <c r="B26" s="13" t="s">
        <v>420</v>
      </c>
      <c r="C26" s="13" t="s">
        <v>421</v>
      </c>
      <c r="D26" s="13" t="s">
        <v>66</v>
      </c>
      <c r="E26" s="13" t="s">
        <v>67</v>
      </c>
      <c r="F26" s="13" t="s">
        <v>422</v>
      </c>
      <c r="G26" s="13" t="s">
        <v>421</v>
      </c>
      <c r="H26" s="15">
        <v>0.8898</v>
      </c>
      <c r="I26" s="15">
        <v>0.8898</v>
      </c>
      <c r="J26" s="15"/>
      <c r="K26" s="15"/>
      <c r="L26" s="15"/>
      <c r="M26" s="15"/>
      <c r="N26" s="15">
        <v>0.8898</v>
      </c>
      <c r="O26" s="13"/>
      <c r="P26" s="13"/>
      <c r="Q26" s="15"/>
      <c r="R26" s="15"/>
      <c r="S26" s="15"/>
      <c r="T26" s="15"/>
      <c r="U26" s="15"/>
      <c r="V26" s="15"/>
      <c r="W26" s="15"/>
      <c r="X26" s="15"/>
      <c r="Y26" s="15"/>
      <c r="Z26" s="15"/>
    </row>
    <row r="27" ht="23.25" customHeight="1" outlineLevel="2" spans="1:26">
      <c r="A27" s="186" t="s">
        <v>43</v>
      </c>
      <c r="B27" s="13" t="s">
        <v>412</v>
      </c>
      <c r="C27" s="13" t="s">
        <v>413</v>
      </c>
      <c r="D27" s="13" t="s">
        <v>66</v>
      </c>
      <c r="E27" s="13" t="s">
        <v>67</v>
      </c>
      <c r="F27" s="13" t="s">
        <v>423</v>
      </c>
      <c r="G27" s="13" t="s">
        <v>424</v>
      </c>
      <c r="H27" s="15">
        <v>0.4911</v>
      </c>
      <c r="I27" s="15">
        <v>0.4911</v>
      </c>
      <c r="J27" s="15"/>
      <c r="K27" s="15"/>
      <c r="L27" s="15"/>
      <c r="M27" s="15"/>
      <c r="N27" s="15">
        <v>0.4911</v>
      </c>
      <c r="O27" s="13"/>
      <c r="P27" s="13"/>
      <c r="Q27" s="15"/>
      <c r="R27" s="15"/>
      <c r="S27" s="15"/>
      <c r="T27" s="15"/>
      <c r="U27" s="15"/>
      <c r="V27" s="15"/>
      <c r="W27" s="15"/>
      <c r="X27" s="15"/>
      <c r="Y27" s="15"/>
      <c r="Z27" s="15"/>
    </row>
    <row r="28" ht="23.25" customHeight="1" outlineLevel="2" spans="1:26">
      <c r="A28" s="186" t="s">
        <v>43</v>
      </c>
      <c r="B28" s="13" t="s">
        <v>425</v>
      </c>
      <c r="C28" s="13" t="s">
        <v>426</v>
      </c>
      <c r="D28" s="13" t="s">
        <v>62</v>
      </c>
      <c r="E28" s="13" t="s">
        <v>63</v>
      </c>
      <c r="F28" s="13" t="s">
        <v>427</v>
      </c>
      <c r="G28" s="13" t="s">
        <v>428</v>
      </c>
      <c r="H28" s="15">
        <v>8</v>
      </c>
      <c r="I28" s="15">
        <v>8</v>
      </c>
      <c r="J28" s="15"/>
      <c r="K28" s="15"/>
      <c r="L28" s="15"/>
      <c r="M28" s="15"/>
      <c r="N28" s="15">
        <v>8</v>
      </c>
      <c r="O28" s="13"/>
      <c r="P28" s="13"/>
      <c r="Q28" s="15"/>
      <c r="R28" s="15"/>
      <c r="S28" s="15"/>
      <c r="T28" s="15"/>
      <c r="U28" s="15"/>
      <c r="V28" s="15"/>
      <c r="W28" s="15"/>
      <c r="X28" s="15"/>
      <c r="Y28" s="15"/>
      <c r="Z28" s="15"/>
    </row>
    <row r="29" ht="23.25" customHeight="1" outlineLevel="2" spans="1:26">
      <c r="A29" s="186" t="s">
        <v>43</v>
      </c>
      <c r="B29" s="13" t="s">
        <v>425</v>
      </c>
      <c r="C29" s="13" t="s">
        <v>426</v>
      </c>
      <c r="D29" s="13" t="s">
        <v>62</v>
      </c>
      <c r="E29" s="13" t="s">
        <v>63</v>
      </c>
      <c r="F29" s="13" t="s">
        <v>427</v>
      </c>
      <c r="G29" s="13" t="s">
        <v>428</v>
      </c>
      <c r="H29" s="15">
        <v>184</v>
      </c>
      <c r="I29" s="15">
        <v>184</v>
      </c>
      <c r="J29" s="15"/>
      <c r="K29" s="15"/>
      <c r="L29" s="15"/>
      <c r="M29" s="15"/>
      <c r="N29" s="15">
        <v>184</v>
      </c>
      <c r="O29" s="13"/>
      <c r="P29" s="13"/>
      <c r="Q29" s="15"/>
      <c r="R29" s="15"/>
      <c r="S29" s="15"/>
      <c r="T29" s="15"/>
      <c r="U29" s="15"/>
      <c r="V29" s="15"/>
      <c r="W29" s="15"/>
      <c r="X29" s="15"/>
      <c r="Y29" s="15"/>
      <c r="Z29" s="15"/>
    </row>
    <row r="30" ht="23.25" customHeight="1" outlineLevel="2" spans="1:26">
      <c r="A30" s="186" t="s">
        <v>43</v>
      </c>
      <c r="B30" s="13" t="s">
        <v>412</v>
      </c>
      <c r="C30" s="13" t="s">
        <v>413</v>
      </c>
      <c r="D30" s="13" t="s">
        <v>74</v>
      </c>
      <c r="E30" s="13" t="s">
        <v>75</v>
      </c>
      <c r="F30" s="13" t="s">
        <v>429</v>
      </c>
      <c r="G30" s="13" t="s">
        <v>430</v>
      </c>
      <c r="H30" s="15">
        <v>0.12</v>
      </c>
      <c r="I30" s="15">
        <v>0.12</v>
      </c>
      <c r="J30" s="15"/>
      <c r="K30" s="15"/>
      <c r="L30" s="15"/>
      <c r="M30" s="15"/>
      <c r="N30" s="15">
        <v>0.12</v>
      </c>
      <c r="O30" s="13"/>
      <c r="P30" s="13"/>
      <c r="Q30" s="15"/>
      <c r="R30" s="15"/>
      <c r="S30" s="15"/>
      <c r="T30" s="15"/>
      <c r="U30" s="15"/>
      <c r="V30" s="15"/>
      <c r="W30" s="15"/>
      <c r="X30" s="15"/>
      <c r="Y30" s="15"/>
      <c r="Z30" s="15"/>
    </row>
    <row r="31" ht="23.25" customHeight="1" outlineLevel="2" spans="1:26">
      <c r="A31" s="186" t="s">
        <v>43</v>
      </c>
      <c r="B31" s="13" t="s">
        <v>431</v>
      </c>
      <c r="C31" s="13" t="s">
        <v>265</v>
      </c>
      <c r="D31" s="13" t="s">
        <v>74</v>
      </c>
      <c r="E31" s="13" t="s">
        <v>75</v>
      </c>
      <c r="F31" s="13" t="s">
        <v>432</v>
      </c>
      <c r="G31" s="13" t="s">
        <v>433</v>
      </c>
      <c r="H31" s="15">
        <v>6.5409</v>
      </c>
      <c r="I31" s="15">
        <v>6.5409</v>
      </c>
      <c r="J31" s="15"/>
      <c r="K31" s="15"/>
      <c r="L31" s="15"/>
      <c r="M31" s="15"/>
      <c r="N31" s="15">
        <v>6.5409</v>
      </c>
      <c r="O31" s="13"/>
      <c r="P31" s="13"/>
      <c r="Q31" s="15"/>
      <c r="R31" s="15"/>
      <c r="S31" s="15"/>
      <c r="T31" s="15"/>
      <c r="U31" s="15"/>
      <c r="V31" s="15"/>
      <c r="W31" s="15"/>
      <c r="X31" s="15"/>
      <c r="Y31" s="15"/>
      <c r="Z31" s="15"/>
    </row>
    <row r="32" ht="17.25" customHeight="1" spans="1:26">
      <c r="A32" s="187" t="s">
        <v>94</v>
      </c>
      <c r="B32" s="188"/>
      <c r="C32" s="188"/>
      <c r="D32" s="188"/>
      <c r="E32" s="188"/>
      <c r="F32" s="188"/>
      <c r="G32" s="189"/>
      <c r="H32" s="15">
        <v>267.40484</v>
      </c>
      <c r="I32" s="15">
        <v>267.40484</v>
      </c>
      <c r="J32" s="15"/>
      <c r="K32" s="15"/>
      <c r="L32" s="15"/>
      <c r="M32" s="15"/>
      <c r="N32" s="15">
        <v>267.40484</v>
      </c>
      <c r="O32" s="15"/>
      <c r="P32" s="15"/>
      <c r="Q32" s="15"/>
      <c r="R32" s="15"/>
      <c r="S32" s="15"/>
      <c r="T32" s="15"/>
      <c r="U32" s="15"/>
      <c r="V32" s="15"/>
      <c r="W32" s="15"/>
      <c r="X32" s="15"/>
      <c r="Y32" s="15"/>
      <c r="Z32" s="15"/>
    </row>
  </sheetData>
  <mergeCells count="32">
    <mergeCell ref="A2:Z2"/>
    <mergeCell ref="A3:G3"/>
    <mergeCell ref="H4:Z4"/>
    <mergeCell ref="I5:P5"/>
    <mergeCell ref="Q5:S5"/>
    <mergeCell ref="U5:Z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 right="0.75" top="1" bottom="1" header="0.5" footer="0.5"/>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workbookViewId="0">
      <selection activeCell="A3" sqref="A3:H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0" width="10.7083333333333" customWidth="1"/>
    <col min="11" max="11" width="11" customWidth="1"/>
    <col min="12" max="14" width="12.2833333333333" customWidth="1"/>
    <col min="15" max="15" width="12.7083333333333" customWidth="1"/>
    <col min="16" max="17" width="11.1416666666667" customWidth="1"/>
    <col min="19" max="19" width="10.2833333333333" customWidth="1"/>
    <col min="20" max="21" width="11.85" customWidth="1"/>
    <col min="22" max="22" width="11.7083333333333" customWidth="1"/>
    <col min="23" max="23" width="10.2833333333333" customWidth="1"/>
  </cols>
  <sheetData>
    <row r="1" ht="13.5" customHeight="1" spans="2:23">
      <c r="B1" s="167"/>
      <c r="E1" s="1"/>
      <c r="F1" s="1"/>
      <c r="G1" s="1"/>
      <c r="H1" s="1"/>
      <c r="U1" s="167"/>
      <c r="W1" s="174" t="s">
        <v>434</v>
      </c>
    </row>
    <row r="2" ht="27.75" customHeight="1" spans="1:23">
      <c r="A2" s="3" t="s">
        <v>435</v>
      </c>
      <c r="B2" s="3"/>
      <c r="C2" s="3"/>
      <c r="D2" s="3"/>
      <c r="E2" s="3"/>
      <c r="F2" s="3"/>
      <c r="G2" s="3"/>
      <c r="H2" s="3"/>
      <c r="I2" s="3"/>
      <c r="J2" s="3"/>
      <c r="K2" s="3"/>
      <c r="L2" s="3"/>
      <c r="M2" s="3"/>
      <c r="N2" s="3"/>
      <c r="O2" s="3"/>
      <c r="P2" s="3"/>
      <c r="Q2" s="3"/>
      <c r="R2" s="3"/>
      <c r="S2" s="3"/>
      <c r="T2" s="3"/>
      <c r="U2" s="3"/>
      <c r="V2" s="3"/>
      <c r="W2" s="3"/>
    </row>
    <row r="3" ht="13.5" customHeight="1" spans="1:23">
      <c r="A3" s="4" t="str">
        <f>"单位名称："&amp;"罗平县接待办公室"</f>
        <v>单位名称：罗平县接待办公室</v>
      </c>
      <c r="B3" s="5"/>
      <c r="C3" s="5"/>
      <c r="D3" s="5"/>
      <c r="E3" s="5"/>
      <c r="F3" s="5"/>
      <c r="G3" s="5"/>
      <c r="H3" s="5"/>
      <c r="I3" s="6"/>
      <c r="J3" s="6"/>
      <c r="K3" s="6"/>
      <c r="L3" s="6"/>
      <c r="M3" s="6"/>
      <c r="N3" s="6"/>
      <c r="O3" s="6"/>
      <c r="P3" s="6"/>
      <c r="Q3" s="6"/>
      <c r="U3" s="167"/>
      <c r="W3" s="305" t="s">
        <v>2</v>
      </c>
    </row>
    <row r="4" ht="21.75" customHeight="1" spans="1:23">
      <c r="A4" s="8" t="s">
        <v>436</v>
      </c>
      <c r="B4" s="9" t="s">
        <v>372</v>
      </c>
      <c r="C4" s="8" t="s">
        <v>373</v>
      </c>
      <c r="D4" s="8" t="s">
        <v>371</v>
      </c>
      <c r="E4" s="9" t="s">
        <v>374</v>
      </c>
      <c r="F4" s="9" t="s">
        <v>375</v>
      </c>
      <c r="G4" s="9" t="s">
        <v>437</v>
      </c>
      <c r="H4" s="9" t="s">
        <v>438</v>
      </c>
      <c r="I4" s="10" t="s">
        <v>29</v>
      </c>
      <c r="J4" s="10" t="s">
        <v>439</v>
      </c>
      <c r="K4" s="10"/>
      <c r="L4" s="10"/>
      <c r="M4" s="10"/>
      <c r="N4" s="10" t="s">
        <v>380</v>
      </c>
      <c r="O4" s="10"/>
      <c r="P4" s="10"/>
      <c r="Q4" s="9" t="s">
        <v>35</v>
      </c>
      <c r="R4" s="10" t="s">
        <v>36</v>
      </c>
      <c r="S4" s="10"/>
      <c r="T4" s="10"/>
      <c r="U4" s="10"/>
      <c r="V4" s="10"/>
      <c r="W4" s="10"/>
    </row>
    <row r="5" ht="21.75" customHeight="1" spans="1:23">
      <c r="A5" s="8"/>
      <c r="B5" s="10"/>
      <c r="C5" s="8"/>
      <c r="D5" s="8"/>
      <c r="E5" s="168"/>
      <c r="F5" s="168"/>
      <c r="G5" s="168"/>
      <c r="H5" s="168"/>
      <c r="I5" s="10"/>
      <c r="J5" s="172" t="s">
        <v>32</v>
      </c>
      <c r="K5" s="10"/>
      <c r="L5" s="9" t="s">
        <v>33</v>
      </c>
      <c r="M5" s="9" t="s">
        <v>34</v>
      </c>
      <c r="N5" s="9" t="s">
        <v>32</v>
      </c>
      <c r="O5" s="9" t="s">
        <v>33</v>
      </c>
      <c r="P5" s="9" t="s">
        <v>34</v>
      </c>
      <c r="Q5" s="168"/>
      <c r="R5" s="9" t="s">
        <v>31</v>
      </c>
      <c r="S5" s="9" t="s">
        <v>37</v>
      </c>
      <c r="T5" s="9" t="s">
        <v>387</v>
      </c>
      <c r="U5" s="9" t="s">
        <v>39</v>
      </c>
      <c r="V5" s="9" t="s">
        <v>40</v>
      </c>
      <c r="W5" s="9" t="s">
        <v>41</v>
      </c>
    </row>
    <row r="6" ht="21" customHeight="1" spans="1:23">
      <c r="A6" s="10"/>
      <c r="B6" s="10"/>
      <c r="C6" s="10"/>
      <c r="D6" s="10"/>
      <c r="E6" s="10"/>
      <c r="F6" s="10"/>
      <c r="G6" s="10"/>
      <c r="H6" s="10"/>
      <c r="I6" s="10"/>
      <c r="J6" s="173" t="s">
        <v>31</v>
      </c>
      <c r="K6" s="10"/>
      <c r="L6" s="10"/>
      <c r="M6" s="10"/>
      <c r="N6" s="10"/>
      <c r="O6" s="10"/>
      <c r="P6" s="10"/>
      <c r="Q6" s="10"/>
      <c r="R6" s="10"/>
      <c r="S6" s="10"/>
      <c r="T6" s="10"/>
      <c r="U6" s="10"/>
      <c r="V6" s="10"/>
      <c r="W6" s="10"/>
    </row>
    <row r="7" ht="39.75" customHeight="1" spans="1:23">
      <c r="A7" s="8"/>
      <c r="B7" s="10"/>
      <c r="C7" s="8"/>
      <c r="D7" s="8"/>
      <c r="E7" s="9"/>
      <c r="F7" s="9"/>
      <c r="G7" s="9"/>
      <c r="H7" s="9"/>
      <c r="I7" s="10"/>
      <c r="J7" s="52" t="s">
        <v>31</v>
      </c>
      <c r="K7" s="52" t="s">
        <v>440</v>
      </c>
      <c r="L7" s="9"/>
      <c r="M7" s="9"/>
      <c r="N7" s="9"/>
      <c r="O7" s="9"/>
      <c r="P7" s="9"/>
      <c r="Q7" s="9"/>
      <c r="R7" s="9"/>
      <c r="S7" s="9"/>
      <c r="T7" s="9"/>
      <c r="U7" s="10"/>
      <c r="V7" s="9"/>
      <c r="W7" s="9"/>
    </row>
    <row r="8" ht="15" customHeight="1" spans="1:23">
      <c r="A8" s="11">
        <v>1</v>
      </c>
      <c r="B8" s="11">
        <v>2</v>
      </c>
      <c r="C8" s="11">
        <v>3</v>
      </c>
      <c r="D8" s="11">
        <v>4</v>
      </c>
      <c r="E8" s="11">
        <v>5</v>
      </c>
      <c r="F8" s="11">
        <v>6</v>
      </c>
      <c r="G8" s="11">
        <v>7</v>
      </c>
      <c r="H8" s="11">
        <v>8</v>
      </c>
      <c r="I8" s="11">
        <v>9</v>
      </c>
      <c r="J8" s="11">
        <v>10</v>
      </c>
      <c r="K8" s="11">
        <v>11</v>
      </c>
      <c r="L8" s="12">
        <v>12</v>
      </c>
      <c r="M8" s="12">
        <v>13</v>
      </c>
      <c r="N8" s="12">
        <v>14</v>
      </c>
      <c r="O8" s="12">
        <v>15</v>
      </c>
      <c r="P8" s="12">
        <v>16</v>
      </c>
      <c r="Q8" s="12">
        <v>17</v>
      </c>
      <c r="R8" s="12">
        <v>18</v>
      </c>
      <c r="S8" s="12">
        <v>19</v>
      </c>
      <c r="T8" s="12">
        <v>20</v>
      </c>
      <c r="U8" s="11">
        <v>21</v>
      </c>
      <c r="V8" s="11">
        <v>22</v>
      </c>
      <c r="W8" s="11">
        <v>23</v>
      </c>
    </row>
    <row r="9" ht="21" customHeight="1" spans="1:23">
      <c r="A9" s="14"/>
      <c r="B9" s="14"/>
      <c r="C9" s="13" t="s">
        <v>441</v>
      </c>
      <c r="D9" s="14"/>
      <c r="E9" s="14"/>
      <c r="F9" s="14"/>
      <c r="G9" s="14"/>
      <c r="H9" s="14"/>
      <c r="I9" s="15">
        <v>30</v>
      </c>
      <c r="J9" s="15">
        <v>30</v>
      </c>
      <c r="K9" s="15"/>
      <c r="L9" s="15"/>
      <c r="M9" s="15"/>
      <c r="N9" s="15"/>
      <c r="O9" s="15"/>
      <c r="P9" s="15"/>
      <c r="Q9" s="15"/>
      <c r="R9" s="15"/>
      <c r="S9" s="15"/>
      <c r="T9" s="15"/>
      <c r="U9" s="15"/>
      <c r="V9" s="15"/>
      <c r="W9" s="15"/>
    </row>
    <row r="10" ht="23.25" customHeight="1" spans="1:23">
      <c r="A10" s="13" t="s">
        <v>442</v>
      </c>
      <c r="B10" s="13" t="s">
        <v>443</v>
      </c>
      <c r="C10" s="13" t="s">
        <v>441</v>
      </c>
      <c r="D10" s="13" t="s">
        <v>43</v>
      </c>
      <c r="E10" s="13" t="s">
        <v>68</v>
      </c>
      <c r="F10" s="13" t="s">
        <v>69</v>
      </c>
      <c r="G10" s="13" t="s">
        <v>414</v>
      </c>
      <c r="H10" s="13" t="s">
        <v>415</v>
      </c>
      <c r="I10" s="15">
        <v>30</v>
      </c>
      <c r="J10" s="15">
        <v>30</v>
      </c>
      <c r="K10" s="15"/>
      <c r="L10" s="15"/>
      <c r="M10" s="15"/>
      <c r="N10" s="15"/>
      <c r="O10" s="15"/>
      <c r="P10" s="15"/>
      <c r="Q10" s="15"/>
      <c r="R10" s="15"/>
      <c r="S10" s="15"/>
      <c r="T10" s="15"/>
      <c r="U10" s="15"/>
      <c r="V10" s="15"/>
      <c r="W10" s="15"/>
    </row>
    <row r="11" ht="23.25" customHeight="1" spans="1:23">
      <c r="A11" s="13"/>
      <c r="B11" s="13"/>
      <c r="C11" s="13" t="s">
        <v>444</v>
      </c>
      <c r="D11" s="13"/>
      <c r="E11" s="13"/>
      <c r="F11" s="13"/>
      <c r="G11" s="13"/>
      <c r="H11" s="13"/>
      <c r="I11" s="15">
        <v>57</v>
      </c>
      <c r="J11" s="15">
        <v>57</v>
      </c>
      <c r="K11" s="15"/>
      <c r="L11" s="15"/>
      <c r="M11" s="15"/>
      <c r="N11" s="15"/>
      <c r="O11" s="15"/>
      <c r="P11" s="13"/>
      <c r="Q11" s="15"/>
      <c r="R11" s="15"/>
      <c r="S11" s="15"/>
      <c r="T11" s="15"/>
      <c r="U11" s="15"/>
      <c r="V11" s="15"/>
      <c r="W11" s="15"/>
    </row>
    <row r="12" ht="23.25" customHeight="1" spans="1:23">
      <c r="A12" s="13" t="s">
        <v>442</v>
      </c>
      <c r="B12" s="13" t="s">
        <v>445</v>
      </c>
      <c r="C12" s="13" t="s">
        <v>444</v>
      </c>
      <c r="D12" s="13" t="s">
        <v>43</v>
      </c>
      <c r="E12" s="13" t="s">
        <v>66</v>
      </c>
      <c r="F12" s="13" t="s">
        <v>67</v>
      </c>
      <c r="G12" s="13" t="s">
        <v>414</v>
      </c>
      <c r="H12" s="13" t="s">
        <v>415</v>
      </c>
      <c r="I12" s="15">
        <v>57</v>
      </c>
      <c r="J12" s="15">
        <v>57</v>
      </c>
      <c r="K12" s="15"/>
      <c r="L12" s="15"/>
      <c r="M12" s="15"/>
      <c r="N12" s="15"/>
      <c r="O12" s="15"/>
      <c r="P12" s="13"/>
      <c r="Q12" s="15"/>
      <c r="R12" s="15"/>
      <c r="S12" s="15"/>
      <c r="T12" s="15"/>
      <c r="U12" s="15"/>
      <c r="V12" s="15"/>
      <c r="W12" s="15"/>
    </row>
    <row r="13" ht="23.25" customHeight="1" spans="1:23">
      <c r="A13" s="13"/>
      <c r="B13" s="13"/>
      <c r="C13" s="13" t="s">
        <v>446</v>
      </c>
      <c r="D13" s="13"/>
      <c r="E13" s="13"/>
      <c r="F13" s="13"/>
      <c r="G13" s="13"/>
      <c r="H13" s="13"/>
      <c r="I13" s="15">
        <v>155</v>
      </c>
      <c r="J13" s="15">
        <v>155</v>
      </c>
      <c r="K13" s="15"/>
      <c r="L13" s="15"/>
      <c r="M13" s="15"/>
      <c r="N13" s="15"/>
      <c r="O13" s="15"/>
      <c r="P13" s="13"/>
      <c r="Q13" s="15"/>
      <c r="R13" s="15"/>
      <c r="S13" s="15"/>
      <c r="T13" s="15"/>
      <c r="U13" s="15"/>
      <c r="V13" s="15"/>
      <c r="W13" s="15"/>
    </row>
    <row r="14" ht="23.25" customHeight="1" spans="1:23">
      <c r="A14" s="13" t="s">
        <v>442</v>
      </c>
      <c r="B14" s="13" t="s">
        <v>447</v>
      </c>
      <c r="C14" s="13" t="s">
        <v>446</v>
      </c>
      <c r="D14" s="13" t="s">
        <v>43</v>
      </c>
      <c r="E14" s="13" t="s">
        <v>66</v>
      </c>
      <c r="F14" s="13" t="s">
        <v>67</v>
      </c>
      <c r="G14" s="13" t="s">
        <v>448</v>
      </c>
      <c r="H14" s="13" t="s">
        <v>449</v>
      </c>
      <c r="I14" s="15">
        <v>155</v>
      </c>
      <c r="J14" s="15">
        <v>155</v>
      </c>
      <c r="K14" s="15"/>
      <c r="L14" s="15"/>
      <c r="M14" s="15"/>
      <c r="N14" s="15"/>
      <c r="O14" s="15"/>
      <c r="P14" s="13"/>
      <c r="Q14" s="15"/>
      <c r="R14" s="15"/>
      <c r="S14" s="15"/>
      <c r="T14" s="15"/>
      <c r="U14" s="15"/>
      <c r="V14" s="15"/>
      <c r="W14" s="15"/>
    </row>
    <row r="15" ht="23.25" customHeight="1" spans="1:23">
      <c r="A15" s="13"/>
      <c r="B15" s="13"/>
      <c r="C15" s="13" t="s">
        <v>450</v>
      </c>
      <c r="D15" s="13"/>
      <c r="E15" s="13"/>
      <c r="F15" s="13"/>
      <c r="G15" s="13"/>
      <c r="H15" s="13"/>
      <c r="I15" s="15">
        <v>70</v>
      </c>
      <c r="J15" s="15">
        <v>70</v>
      </c>
      <c r="K15" s="15"/>
      <c r="L15" s="15"/>
      <c r="M15" s="15"/>
      <c r="N15" s="15"/>
      <c r="O15" s="15"/>
      <c r="P15" s="13"/>
      <c r="Q15" s="15"/>
      <c r="R15" s="15"/>
      <c r="S15" s="15"/>
      <c r="T15" s="15"/>
      <c r="U15" s="15"/>
      <c r="V15" s="15"/>
      <c r="W15" s="15"/>
    </row>
    <row r="16" ht="23.25" customHeight="1" spans="1:23">
      <c r="A16" s="13" t="s">
        <v>442</v>
      </c>
      <c r="B16" s="13" t="s">
        <v>451</v>
      </c>
      <c r="C16" s="13" t="s">
        <v>450</v>
      </c>
      <c r="D16" s="13" t="s">
        <v>43</v>
      </c>
      <c r="E16" s="13" t="s">
        <v>66</v>
      </c>
      <c r="F16" s="13" t="s">
        <v>67</v>
      </c>
      <c r="G16" s="13" t="s">
        <v>419</v>
      </c>
      <c r="H16" s="13" t="s">
        <v>366</v>
      </c>
      <c r="I16" s="15">
        <v>70</v>
      </c>
      <c r="J16" s="15">
        <v>70</v>
      </c>
      <c r="K16" s="15"/>
      <c r="L16" s="15"/>
      <c r="M16" s="15"/>
      <c r="N16" s="15"/>
      <c r="O16" s="15"/>
      <c r="P16" s="13"/>
      <c r="Q16" s="15"/>
      <c r="R16" s="15"/>
      <c r="S16" s="15"/>
      <c r="T16" s="15"/>
      <c r="U16" s="15"/>
      <c r="V16" s="15"/>
      <c r="W16" s="15"/>
    </row>
    <row r="17" ht="23.25" customHeight="1" spans="1:23">
      <c r="A17" s="13"/>
      <c r="B17" s="13"/>
      <c r="C17" s="13" t="s">
        <v>452</v>
      </c>
      <c r="D17" s="13"/>
      <c r="E17" s="13"/>
      <c r="F17" s="13"/>
      <c r="G17" s="13"/>
      <c r="H17" s="13"/>
      <c r="I17" s="15">
        <v>25</v>
      </c>
      <c r="J17" s="15">
        <v>25</v>
      </c>
      <c r="K17" s="15"/>
      <c r="L17" s="15"/>
      <c r="M17" s="15"/>
      <c r="N17" s="15"/>
      <c r="O17" s="15"/>
      <c r="P17" s="13"/>
      <c r="Q17" s="15"/>
      <c r="R17" s="15"/>
      <c r="S17" s="15"/>
      <c r="T17" s="15"/>
      <c r="U17" s="15"/>
      <c r="V17" s="15"/>
      <c r="W17" s="15"/>
    </row>
    <row r="18" ht="23.25" customHeight="1" spans="1:23">
      <c r="A18" s="13" t="s">
        <v>442</v>
      </c>
      <c r="B18" s="13" t="s">
        <v>453</v>
      </c>
      <c r="C18" s="13" t="s">
        <v>452</v>
      </c>
      <c r="D18" s="13" t="s">
        <v>43</v>
      </c>
      <c r="E18" s="13" t="s">
        <v>64</v>
      </c>
      <c r="F18" s="13" t="s">
        <v>65</v>
      </c>
      <c r="G18" s="13" t="s">
        <v>454</v>
      </c>
      <c r="H18" s="13" t="s">
        <v>455</v>
      </c>
      <c r="I18" s="15">
        <v>25</v>
      </c>
      <c r="J18" s="15">
        <v>25</v>
      </c>
      <c r="K18" s="15"/>
      <c r="L18" s="15"/>
      <c r="M18" s="15"/>
      <c r="N18" s="15"/>
      <c r="O18" s="15"/>
      <c r="P18" s="13"/>
      <c r="Q18" s="15"/>
      <c r="R18" s="15"/>
      <c r="S18" s="15"/>
      <c r="T18" s="15"/>
      <c r="U18" s="15"/>
      <c r="V18" s="15"/>
      <c r="W18" s="15"/>
    </row>
    <row r="19" ht="23.25" customHeight="1" spans="1:23">
      <c r="A19" s="13"/>
      <c r="B19" s="13"/>
      <c r="C19" s="13" t="s">
        <v>456</v>
      </c>
      <c r="D19" s="13"/>
      <c r="E19" s="13"/>
      <c r="F19" s="13"/>
      <c r="G19" s="13"/>
      <c r="H19" s="13"/>
      <c r="I19" s="15">
        <v>70</v>
      </c>
      <c r="J19" s="15">
        <v>70</v>
      </c>
      <c r="K19" s="15"/>
      <c r="L19" s="15"/>
      <c r="M19" s="15"/>
      <c r="N19" s="15"/>
      <c r="O19" s="15"/>
      <c r="P19" s="13"/>
      <c r="Q19" s="15"/>
      <c r="R19" s="15"/>
      <c r="S19" s="15"/>
      <c r="T19" s="15"/>
      <c r="U19" s="15"/>
      <c r="V19" s="15"/>
      <c r="W19" s="15"/>
    </row>
    <row r="20" ht="23.25" customHeight="1" spans="1:23">
      <c r="A20" s="13" t="s">
        <v>442</v>
      </c>
      <c r="B20" s="13" t="s">
        <v>457</v>
      </c>
      <c r="C20" s="13" t="s">
        <v>456</v>
      </c>
      <c r="D20" s="13" t="s">
        <v>43</v>
      </c>
      <c r="E20" s="13" t="s">
        <v>66</v>
      </c>
      <c r="F20" s="13" t="s">
        <v>67</v>
      </c>
      <c r="G20" s="13" t="s">
        <v>448</v>
      </c>
      <c r="H20" s="13" t="s">
        <v>449</v>
      </c>
      <c r="I20" s="15">
        <v>70</v>
      </c>
      <c r="J20" s="15">
        <v>70</v>
      </c>
      <c r="K20" s="15"/>
      <c r="L20" s="15"/>
      <c r="M20" s="15"/>
      <c r="N20" s="15"/>
      <c r="O20" s="15"/>
      <c r="P20" s="13"/>
      <c r="Q20" s="15"/>
      <c r="R20" s="15"/>
      <c r="S20" s="15"/>
      <c r="T20" s="15"/>
      <c r="U20" s="15"/>
      <c r="V20" s="15"/>
      <c r="W20" s="15"/>
    </row>
    <row r="21" ht="23.25" customHeight="1" spans="1:23">
      <c r="A21" s="13"/>
      <c r="B21" s="13"/>
      <c r="C21" s="13" t="s">
        <v>458</v>
      </c>
      <c r="D21" s="13"/>
      <c r="E21" s="13"/>
      <c r="F21" s="13"/>
      <c r="G21" s="13"/>
      <c r="H21" s="13"/>
      <c r="I21" s="15">
        <v>45</v>
      </c>
      <c r="J21" s="15">
        <v>45</v>
      </c>
      <c r="K21" s="15"/>
      <c r="L21" s="15"/>
      <c r="M21" s="15"/>
      <c r="N21" s="15"/>
      <c r="O21" s="15"/>
      <c r="P21" s="13"/>
      <c r="Q21" s="15"/>
      <c r="R21" s="15"/>
      <c r="S21" s="15"/>
      <c r="T21" s="15"/>
      <c r="U21" s="15"/>
      <c r="V21" s="15"/>
      <c r="W21" s="15"/>
    </row>
    <row r="22" ht="23.25" customHeight="1" spans="1:23">
      <c r="A22" s="13" t="s">
        <v>442</v>
      </c>
      <c r="B22" s="13" t="s">
        <v>459</v>
      </c>
      <c r="C22" s="13" t="s">
        <v>458</v>
      </c>
      <c r="D22" s="13" t="s">
        <v>43</v>
      </c>
      <c r="E22" s="13" t="s">
        <v>64</v>
      </c>
      <c r="F22" s="13" t="s">
        <v>65</v>
      </c>
      <c r="G22" s="13" t="s">
        <v>460</v>
      </c>
      <c r="H22" s="13" t="s">
        <v>461</v>
      </c>
      <c r="I22" s="15">
        <v>45</v>
      </c>
      <c r="J22" s="15">
        <v>45</v>
      </c>
      <c r="K22" s="15"/>
      <c r="L22" s="15"/>
      <c r="M22" s="15"/>
      <c r="N22" s="15"/>
      <c r="O22" s="15"/>
      <c r="P22" s="13"/>
      <c r="Q22" s="15"/>
      <c r="R22" s="15"/>
      <c r="S22" s="15"/>
      <c r="T22" s="15"/>
      <c r="U22" s="15"/>
      <c r="V22" s="15"/>
      <c r="W22" s="15"/>
    </row>
    <row r="23" ht="23.25" customHeight="1" spans="1:23">
      <c r="A23" s="13"/>
      <c r="B23" s="13"/>
      <c r="C23" s="13" t="s">
        <v>462</v>
      </c>
      <c r="D23" s="13"/>
      <c r="E23" s="13"/>
      <c r="F23" s="13"/>
      <c r="G23" s="13"/>
      <c r="H23" s="13"/>
      <c r="I23" s="15">
        <v>60</v>
      </c>
      <c r="J23" s="15">
        <v>60</v>
      </c>
      <c r="K23" s="15"/>
      <c r="L23" s="15"/>
      <c r="M23" s="15"/>
      <c r="N23" s="15"/>
      <c r="O23" s="15"/>
      <c r="P23" s="13"/>
      <c r="Q23" s="15"/>
      <c r="R23" s="15"/>
      <c r="S23" s="15"/>
      <c r="T23" s="15"/>
      <c r="U23" s="15"/>
      <c r="V23" s="15"/>
      <c r="W23" s="15"/>
    </row>
    <row r="24" ht="23.25" customHeight="1" spans="1:23">
      <c r="A24" s="13" t="s">
        <v>442</v>
      </c>
      <c r="B24" s="13" t="s">
        <v>463</v>
      </c>
      <c r="C24" s="13" t="s">
        <v>462</v>
      </c>
      <c r="D24" s="13" t="s">
        <v>43</v>
      </c>
      <c r="E24" s="13" t="s">
        <v>64</v>
      </c>
      <c r="F24" s="13" t="s">
        <v>65</v>
      </c>
      <c r="G24" s="13" t="s">
        <v>464</v>
      </c>
      <c r="H24" s="13" t="s">
        <v>465</v>
      </c>
      <c r="I24" s="15">
        <v>60</v>
      </c>
      <c r="J24" s="15">
        <v>60</v>
      </c>
      <c r="K24" s="15"/>
      <c r="L24" s="15"/>
      <c r="M24" s="15"/>
      <c r="N24" s="15"/>
      <c r="O24" s="15"/>
      <c r="P24" s="13"/>
      <c r="Q24" s="15"/>
      <c r="R24" s="15"/>
      <c r="S24" s="15"/>
      <c r="T24" s="15"/>
      <c r="U24" s="15"/>
      <c r="V24" s="15"/>
      <c r="W24" s="15"/>
    </row>
    <row r="25" ht="23.25" customHeight="1" spans="1:23">
      <c r="A25" s="13"/>
      <c r="B25" s="13"/>
      <c r="C25" s="13" t="s">
        <v>466</v>
      </c>
      <c r="D25" s="13"/>
      <c r="E25" s="13"/>
      <c r="F25" s="13"/>
      <c r="G25" s="13"/>
      <c r="H25" s="13"/>
      <c r="I25" s="15">
        <v>57</v>
      </c>
      <c r="J25" s="15">
        <v>57</v>
      </c>
      <c r="K25" s="15"/>
      <c r="L25" s="15"/>
      <c r="M25" s="15"/>
      <c r="N25" s="15"/>
      <c r="O25" s="15"/>
      <c r="P25" s="13"/>
      <c r="Q25" s="15"/>
      <c r="R25" s="15"/>
      <c r="S25" s="15"/>
      <c r="T25" s="15"/>
      <c r="U25" s="15"/>
      <c r="V25" s="15"/>
      <c r="W25" s="15"/>
    </row>
    <row r="26" ht="23.25" customHeight="1" spans="1:23">
      <c r="A26" s="13" t="s">
        <v>442</v>
      </c>
      <c r="B26" s="13" t="s">
        <v>467</v>
      </c>
      <c r="C26" s="13" t="s">
        <v>466</v>
      </c>
      <c r="D26" s="13" t="s">
        <v>43</v>
      </c>
      <c r="E26" s="13" t="s">
        <v>68</v>
      </c>
      <c r="F26" s="13" t="s">
        <v>69</v>
      </c>
      <c r="G26" s="13" t="s">
        <v>468</v>
      </c>
      <c r="H26" s="13" t="s">
        <v>469</v>
      </c>
      <c r="I26" s="15">
        <v>57</v>
      </c>
      <c r="J26" s="15">
        <v>57</v>
      </c>
      <c r="K26" s="15"/>
      <c r="L26" s="15"/>
      <c r="M26" s="15"/>
      <c r="N26" s="15"/>
      <c r="O26" s="15"/>
      <c r="P26" s="13"/>
      <c r="Q26" s="15"/>
      <c r="R26" s="15"/>
      <c r="S26" s="15"/>
      <c r="T26" s="15"/>
      <c r="U26" s="15"/>
      <c r="V26" s="15"/>
      <c r="W26" s="15"/>
    </row>
    <row r="27" ht="18.75" customHeight="1" spans="1:23">
      <c r="A27" s="169" t="s">
        <v>94</v>
      </c>
      <c r="B27" s="170"/>
      <c r="C27" s="170"/>
      <c r="D27" s="170"/>
      <c r="E27" s="170"/>
      <c r="F27" s="170"/>
      <c r="G27" s="170"/>
      <c r="H27" s="171"/>
      <c r="I27" s="15">
        <v>569</v>
      </c>
      <c r="J27" s="15">
        <v>569</v>
      </c>
      <c r="K27" s="15"/>
      <c r="L27" s="15"/>
      <c r="M27" s="15"/>
      <c r="N27" s="15"/>
      <c r="O27" s="15"/>
      <c r="P27" s="15"/>
      <c r="Q27" s="15"/>
      <c r="R27" s="15"/>
      <c r="S27" s="15"/>
      <c r="T27" s="15"/>
      <c r="U27" s="15"/>
      <c r="V27" s="15"/>
      <c r="W27" s="15"/>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部门支出预算表01-03</vt:lpstr>
      <vt:lpstr>财政拨款收支预算总表02-1</vt:lpstr>
      <vt:lpstr>一般公共预算支出预算表（按功能科目分类）02-2</vt:lpstr>
      <vt:lpstr>一般公共预算支出预算表（按经济科目分类）02-3</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vt:lpstr>
      <vt:lpstr>政府购买服务预算表09</vt:lpstr>
      <vt:lpstr>县对下转移支付预算表10-1</vt:lpstr>
      <vt:lpstr>县对下转移支付绩效目标表10-2</vt:lpstr>
      <vt:lpstr>新增资产配置表11</vt:lpstr>
      <vt:lpstr>上级补助项目支出预算表12</vt:lpstr>
      <vt:lpstr>部门项目中期规划预算表13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Jayk.Y</cp:lastModifiedBy>
  <dcterms:created xsi:type="dcterms:W3CDTF">2024-02-27T02:13:00Z</dcterms:created>
  <dcterms:modified xsi:type="dcterms:W3CDTF">2024-09-19T01:14:26Z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2052-12.1.0.16704</vt:lpwstr>
  </property>
  <property fmtid="{D5CDD505-2E9C-101B-9397-08002B2CF9AE}" pid="3" name="ICV">
    <vt:lpwstr>E083DF05F02B4FC983E945872F4CFF25_12</vt:lpwstr>
  </property>
</Properties>
</file>