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60" tabRatio="720" activeTab="1"/>
  </bookViews>
  <sheets>
    <sheet name="因子表" sheetId="1" r:id="rId1"/>
    <sheet name="附表2" sheetId="3" r:id="rId2"/>
  </sheets>
  <definedNames>
    <definedName name="_xlnm._FilterDatabase" localSheetId="0" hidden="1">因子表!$A$5:$AO$68</definedName>
    <definedName name="_xlnm._FilterDatabase" localSheetId="1" hidden="1">附表2!$A$5:$XFB$5</definedName>
    <definedName name="_xlnm.Print_Area" localSheetId="1">附表2!$A$1:$BA$68</definedName>
    <definedName name="_xlnm.Print_Titles" localSheetId="0">因子表!$3:$5</definedName>
    <definedName name="_xlnm.Print_Titles" localSheetId="1">附表2!$3:$5</definedName>
    <definedName name="_xlnm.Print_Area" localSheetId="0">因子表!$A$1:$AM$68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<sst xmlns="http://schemas.openxmlformats.org/spreadsheetml/2006/main" count="2719" uniqueCount="340">
  <si>
    <t>2025年度九龙街道伐区小班因子一览表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</si>
  <si>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</si>
  <si>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单位：</t>
    </r>
    <r>
      <rPr>
        <sz val="11"/>
        <rFont val="Times New Roman"/>
        <charset val="134"/>
      </rPr>
      <t>hm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3</t>
    </r>
    <r>
      <rPr>
        <sz val="11"/>
        <rFont val="宋体"/>
        <charset val="134"/>
      </rPr>
      <t>、株</t>
    </r>
  </si>
  <si>
    <r>
      <rPr>
        <sz val="11"/>
        <rFont val="宋体"/>
        <charset val="134"/>
      </rPr>
      <t>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区</t>
    </r>
  </si>
  <si>
    <r>
      <rPr>
        <sz val="11"/>
        <rFont val="宋体"/>
        <charset val="134"/>
      </rPr>
      <t>街道</t>
    </r>
  </si>
  <si>
    <r>
      <rPr>
        <sz val="11"/>
        <rFont val="宋体"/>
        <charset val="134"/>
      </rPr>
      <t>村（居）民委员会</t>
    </r>
  </si>
  <si>
    <r>
      <rPr>
        <sz val="11"/>
        <rFont val="宋体"/>
        <charset val="134"/>
      </rPr>
      <t>村（居）民小组</t>
    </r>
  </si>
  <si>
    <r>
      <rPr>
        <sz val="11"/>
        <rFont val="宋体"/>
        <charset val="134"/>
      </rPr>
      <t>小地名</t>
    </r>
  </si>
  <si>
    <r>
      <rPr>
        <sz val="11"/>
        <rFont val="宋体"/>
        <charset val="134"/>
      </rPr>
      <t>申请人</t>
    </r>
  </si>
  <si>
    <r>
      <rPr>
        <sz val="11"/>
        <rFont val="宋体"/>
        <charset val="134"/>
      </rPr>
      <t>林班</t>
    </r>
  </si>
  <si>
    <t>采伐小班号</t>
  </si>
  <si>
    <r>
      <rPr>
        <sz val="11"/>
        <rFont val="宋体"/>
        <charset val="134"/>
      </rPr>
      <t>小班面积（</t>
    </r>
    <r>
      <rPr>
        <sz val="11"/>
        <rFont val="Times New Roman"/>
        <charset val="134"/>
      </rPr>
      <t>hm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</si>
  <si>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地类</t>
    </r>
  </si>
  <si>
    <r>
      <rPr>
        <sz val="11"/>
        <rFont val="宋体"/>
        <charset val="134"/>
      </rPr>
      <t>海拔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</si>
  <si>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坡向</t>
    </r>
  </si>
  <si>
    <r>
      <rPr>
        <sz val="11"/>
        <rFont val="宋体"/>
        <charset val="134"/>
      </rPr>
      <t>坡度（</t>
    </r>
    <r>
      <rPr>
        <sz val="11"/>
        <rFont val="Times New Roman"/>
        <charset val="134"/>
      </rPr>
      <t>°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</si>
  <si>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坡位</t>
    </r>
  </si>
  <si>
    <r>
      <rPr>
        <sz val="11"/>
        <rFont val="宋体"/>
        <charset val="134"/>
      </rPr>
      <t>土壤名称</t>
    </r>
  </si>
  <si>
    <r>
      <rPr>
        <sz val="11"/>
        <rFont val="宋体"/>
        <charset val="134"/>
      </rPr>
      <t>土层厚度（㎝）</t>
    </r>
  </si>
  <si>
    <r>
      <rPr>
        <sz val="11"/>
        <rFont val="宋体"/>
        <charset val="134"/>
      </rPr>
      <t>立木类型</t>
    </r>
  </si>
  <si>
    <r>
      <rPr>
        <sz val="11"/>
        <rFont val="宋体"/>
        <charset val="134"/>
      </rPr>
      <t>起源</t>
    </r>
  </si>
  <si>
    <r>
      <rPr>
        <sz val="11"/>
        <rFont val="宋体"/>
        <charset val="134"/>
      </rPr>
      <t>林种</t>
    </r>
  </si>
  <si>
    <r>
      <rPr>
        <sz val="11"/>
        <rFont val="宋体"/>
        <charset val="134"/>
      </rPr>
      <t>亚林种</t>
    </r>
  </si>
  <si>
    <r>
      <rPr>
        <sz val="11"/>
        <rFont val="宋体"/>
        <charset val="134"/>
      </rPr>
      <t>土地权属</t>
    </r>
  </si>
  <si>
    <t>林地使用权</t>
  </si>
  <si>
    <r>
      <rPr>
        <sz val="11"/>
        <rFont val="宋体"/>
        <charset val="134"/>
      </rPr>
      <t>林木所有权</t>
    </r>
  </si>
  <si>
    <r>
      <rPr>
        <sz val="11"/>
        <rFont val="宋体"/>
        <charset val="134"/>
      </rPr>
      <t>林木使用权</t>
    </r>
  </si>
  <si>
    <r>
      <rPr>
        <sz val="11"/>
        <rFont val="宋体"/>
        <charset val="134"/>
      </rPr>
      <t>伐前林分状况</t>
    </r>
  </si>
  <si>
    <r>
      <rPr>
        <sz val="11"/>
        <rFont val="宋体"/>
        <charset val="134"/>
      </rPr>
      <t>采伐类型</t>
    </r>
  </si>
  <si>
    <r>
      <rPr>
        <sz val="11"/>
        <rFont val="宋体"/>
        <charset val="134"/>
      </rPr>
      <t>采伐方式</t>
    </r>
  </si>
  <si>
    <r>
      <rPr>
        <sz val="11"/>
        <rFont val="宋体"/>
        <charset val="134"/>
      </rPr>
      <t>更新树种</t>
    </r>
  </si>
  <si>
    <r>
      <rPr>
        <sz val="11"/>
        <rFont val="宋体"/>
        <charset val="134"/>
      </rPr>
      <t>更新株数</t>
    </r>
  </si>
  <si>
    <r>
      <rPr>
        <sz val="11"/>
        <rFont val="宋体"/>
        <charset val="134"/>
      </rPr>
      <t>优势树种</t>
    </r>
  </si>
  <si>
    <r>
      <rPr>
        <sz val="11"/>
        <rFont val="宋体"/>
        <charset val="134"/>
      </rPr>
      <t>树种组成</t>
    </r>
  </si>
  <si>
    <r>
      <rPr>
        <sz val="11"/>
        <rFont val="宋体"/>
        <charset val="134"/>
      </rPr>
      <t>年龄</t>
    </r>
  </si>
  <si>
    <r>
      <rPr>
        <sz val="11"/>
        <rFont val="宋体"/>
        <charset val="134"/>
      </rPr>
      <t>龄组</t>
    </r>
  </si>
  <si>
    <r>
      <rPr>
        <sz val="11"/>
        <rFont val="宋体"/>
        <charset val="134"/>
      </rPr>
      <t>平均胸径（㎝）</t>
    </r>
  </si>
  <si>
    <r>
      <rPr>
        <sz val="11"/>
        <rFont val="宋体"/>
        <charset val="134"/>
      </rPr>
      <t>平均树高（</t>
    </r>
    <r>
      <rPr>
        <sz val="11"/>
        <rFont val="Times New Roman"/>
        <charset val="134"/>
      </rPr>
      <t>m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</si>
  <si>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郁闭度</t>
    </r>
  </si>
  <si>
    <r>
      <rPr>
        <sz val="11"/>
        <rFont val="宋体"/>
        <charset val="134"/>
      </rPr>
      <t>每公顷</t>
    </r>
  </si>
  <si>
    <r>
      <rPr>
        <sz val="11"/>
        <rFont val="宋体"/>
        <charset val="134"/>
      </rPr>
      <t>全小班</t>
    </r>
  </si>
  <si>
    <r>
      <rPr>
        <sz val="11"/>
        <rFont val="宋体"/>
        <charset val="134"/>
      </rPr>
      <t>株树（</t>
    </r>
    <r>
      <rPr>
        <sz val="11"/>
        <rFont val="Times New Roman"/>
        <charset val="134"/>
      </rPr>
      <t>D≥5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</si>
  <si>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蓄积（</t>
    </r>
    <r>
      <rPr>
        <sz val="11"/>
        <rFont val="Times New Roman"/>
        <charset val="134"/>
      </rPr>
      <t>m³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</si>
  <si>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株数</t>
    </r>
  </si>
  <si>
    <r>
      <rPr>
        <sz val="10"/>
        <rFont val="宋体"/>
        <charset val="134"/>
      </rPr>
      <t>罗平县</t>
    </r>
  </si>
  <si>
    <r>
      <rPr>
        <sz val="10"/>
        <rFont val="宋体"/>
        <charset val="134"/>
      </rPr>
      <t>九龙</t>
    </r>
  </si>
  <si>
    <r>
      <rPr>
        <sz val="10"/>
        <rFont val="宋体"/>
        <charset val="1"/>
      </rPr>
      <t>阿耶</t>
    </r>
  </si>
  <si>
    <r>
      <rPr>
        <sz val="10"/>
        <rFont val="宋体"/>
        <charset val="1"/>
      </rPr>
      <t>旧庄科</t>
    </r>
  </si>
  <si>
    <r>
      <rPr>
        <sz val="10"/>
        <rFont val="宋体"/>
        <charset val="1"/>
      </rPr>
      <t>大团山</t>
    </r>
  </si>
  <si>
    <r>
      <rPr>
        <sz val="10"/>
        <rFont val="宋体"/>
        <charset val="1"/>
      </rPr>
      <t>刘祖良</t>
    </r>
  </si>
  <si>
    <t>0158</t>
  </si>
  <si>
    <r>
      <rPr>
        <sz val="10"/>
        <rFont val="宋体"/>
        <charset val="134"/>
      </rPr>
      <t>乔木林地</t>
    </r>
  </si>
  <si>
    <r>
      <rPr>
        <sz val="10"/>
        <rFont val="宋体"/>
        <charset val="1"/>
      </rPr>
      <t>东北</t>
    </r>
  </si>
  <si>
    <r>
      <rPr>
        <sz val="10"/>
        <rFont val="宋体"/>
        <charset val="1"/>
      </rPr>
      <t>上</t>
    </r>
  </si>
  <si>
    <r>
      <rPr>
        <sz val="10"/>
        <rFont val="宋体"/>
        <charset val="1"/>
      </rPr>
      <t>红壤</t>
    </r>
  </si>
  <si>
    <r>
      <rPr>
        <sz val="10"/>
        <rFont val="宋体"/>
        <charset val="134"/>
      </rPr>
      <t>林木</t>
    </r>
  </si>
  <si>
    <r>
      <rPr>
        <sz val="10"/>
        <rFont val="宋体"/>
        <charset val="134"/>
      </rPr>
      <t>人工</t>
    </r>
  </si>
  <si>
    <t>用材林</t>
  </si>
  <si>
    <r>
      <rPr>
        <sz val="10"/>
        <rFont val="宋体"/>
        <charset val="134"/>
      </rPr>
      <t>速生丰产林</t>
    </r>
  </si>
  <si>
    <r>
      <rPr>
        <sz val="10"/>
        <rFont val="宋体"/>
        <charset val="134"/>
      </rPr>
      <t>集体</t>
    </r>
  </si>
  <si>
    <r>
      <rPr>
        <sz val="10"/>
        <rFont val="宋体"/>
        <charset val="134"/>
      </rPr>
      <t>个人</t>
    </r>
  </si>
  <si>
    <r>
      <rPr>
        <sz val="10"/>
        <rFont val="宋体"/>
        <charset val="1"/>
      </rPr>
      <t>杉木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</si>
  <si>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杉木</t>
    </r>
  </si>
  <si>
    <r>
      <rPr>
        <sz val="10"/>
        <rFont val="宋体"/>
        <charset val="134"/>
      </rPr>
      <t>成熟林</t>
    </r>
  </si>
  <si>
    <r>
      <rPr>
        <sz val="10"/>
        <rFont val="宋体"/>
        <charset val="134"/>
      </rPr>
      <t>主伐</t>
    </r>
  </si>
  <si>
    <r>
      <rPr>
        <sz val="10"/>
        <rFont val="宋体"/>
        <charset val="134"/>
      </rPr>
      <t>皆伐</t>
    </r>
  </si>
  <si>
    <r>
      <rPr>
        <sz val="10"/>
        <rFont val="宋体"/>
        <charset val="134"/>
      </rPr>
      <t>杉木</t>
    </r>
  </si>
  <si>
    <r>
      <rPr>
        <sz val="10"/>
        <rFont val="宋体"/>
        <charset val="1"/>
      </rPr>
      <t>小河田</t>
    </r>
  </si>
  <si>
    <r>
      <rPr>
        <sz val="10"/>
        <rFont val="宋体"/>
        <charset val="1"/>
      </rPr>
      <t>赵兰</t>
    </r>
  </si>
  <si>
    <r>
      <rPr>
        <sz val="10"/>
        <rFont val="宋体"/>
        <charset val="1"/>
      </rPr>
      <t>西北</t>
    </r>
  </si>
  <si>
    <r>
      <rPr>
        <sz val="10"/>
        <rFont val="宋体"/>
        <charset val="1"/>
      </rPr>
      <t>中</t>
    </r>
  </si>
  <si>
    <r>
      <rPr>
        <sz val="10"/>
        <rFont val="宋体"/>
        <charset val="134"/>
      </rPr>
      <t>用材林</t>
    </r>
  </si>
  <si>
    <r>
      <rPr>
        <sz val="10"/>
        <rFont val="宋体"/>
        <charset val="1"/>
      </rPr>
      <t>爱家凹</t>
    </r>
  </si>
  <si>
    <r>
      <rPr>
        <sz val="10"/>
        <rFont val="宋体"/>
        <charset val="1"/>
      </rPr>
      <t>何老冲</t>
    </r>
  </si>
  <si>
    <r>
      <rPr>
        <sz val="10"/>
        <rFont val="宋体"/>
        <charset val="1"/>
      </rPr>
      <t>南</t>
    </r>
  </si>
  <si>
    <r>
      <rPr>
        <sz val="10"/>
        <rFont val="宋体"/>
        <charset val="1"/>
      </rPr>
      <t>托区</t>
    </r>
  </si>
  <si>
    <r>
      <rPr>
        <sz val="10"/>
        <rFont val="宋体"/>
        <charset val="1"/>
      </rPr>
      <t>雷谷塘</t>
    </r>
  </si>
  <si>
    <r>
      <rPr>
        <sz val="10"/>
        <rFont val="宋体"/>
        <charset val="1"/>
      </rPr>
      <t>李建良</t>
    </r>
  </si>
  <si>
    <t>0155</t>
  </si>
  <si>
    <r>
      <rPr>
        <sz val="10"/>
        <rFont val="宋体"/>
        <charset val="1"/>
      </rPr>
      <t>东</t>
    </r>
  </si>
  <si>
    <r>
      <rPr>
        <sz val="10"/>
        <rFont val="宋体"/>
        <charset val="1"/>
      </rPr>
      <t>下</t>
    </r>
  </si>
  <si>
    <r>
      <rPr>
        <sz val="10"/>
        <rFont val="宋体"/>
        <charset val="1"/>
      </rPr>
      <t>堵木</t>
    </r>
  </si>
  <si>
    <r>
      <rPr>
        <sz val="10"/>
        <rFont val="宋体"/>
        <charset val="1"/>
      </rPr>
      <t>素嘎</t>
    </r>
  </si>
  <si>
    <r>
      <rPr>
        <sz val="10"/>
        <rFont val="宋体"/>
        <charset val="1"/>
      </rPr>
      <t>香谷地</t>
    </r>
  </si>
  <si>
    <r>
      <rPr>
        <sz val="10"/>
        <rFont val="宋体"/>
        <charset val="1"/>
      </rPr>
      <t>田保生</t>
    </r>
  </si>
  <si>
    <t>0138</t>
  </si>
  <si>
    <r>
      <rPr>
        <sz val="10"/>
        <rFont val="宋体"/>
        <charset val="1"/>
      </rPr>
      <t>东南</t>
    </r>
  </si>
  <si>
    <r>
      <rPr>
        <sz val="10"/>
        <rFont val="宋体"/>
        <charset val="1"/>
      </rPr>
      <t>撒召</t>
    </r>
  </si>
  <si>
    <r>
      <rPr>
        <sz val="10"/>
        <rFont val="宋体"/>
        <charset val="1"/>
      </rPr>
      <t>妥灯古</t>
    </r>
  </si>
  <si>
    <r>
      <rPr>
        <sz val="10"/>
        <rFont val="宋体"/>
        <charset val="1"/>
      </rPr>
      <t>大塘子</t>
    </r>
  </si>
  <si>
    <r>
      <rPr>
        <sz val="10"/>
        <rFont val="宋体"/>
        <charset val="1"/>
      </rPr>
      <t>资建平</t>
    </r>
  </si>
  <si>
    <t>0130</t>
  </si>
  <si>
    <r>
      <rPr>
        <sz val="10"/>
        <rFont val="宋体"/>
        <charset val="1"/>
      </rPr>
      <t>三岔沟</t>
    </r>
  </si>
  <si>
    <r>
      <rPr>
        <sz val="10"/>
        <rFont val="宋体"/>
        <charset val="1"/>
      </rPr>
      <t>余保安</t>
    </r>
  </si>
  <si>
    <t>0134</t>
  </si>
  <si>
    <r>
      <rPr>
        <sz val="10"/>
        <rFont val="宋体"/>
        <charset val="1"/>
      </rPr>
      <t>标草塘</t>
    </r>
  </si>
  <si>
    <r>
      <rPr>
        <sz val="10"/>
        <rFont val="宋体"/>
        <charset val="1"/>
      </rPr>
      <t>大地</t>
    </r>
  </si>
  <si>
    <r>
      <rPr>
        <sz val="10"/>
        <rFont val="宋体"/>
        <charset val="134"/>
      </rPr>
      <t>王乔云</t>
    </r>
  </si>
  <si>
    <t>0135</t>
  </si>
  <si>
    <r>
      <rPr>
        <sz val="10"/>
        <rFont val="宋体"/>
        <charset val="1"/>
      </rPr>
      <t>西南</t>
    </r>
  </si>
  <si>
    <r>
      <rPr>
        <sz val="10"/>
        <rFont val="宋体"/>
        <charset val="1"/>
      </rPr>
      <t>腊庄</t>
    </r>
  </si>
  <si>
    <r>
      <rPr>
        <sz val="10"/>
        <rFont val="宋体"/>
        <charset val="1"/>
      </rPr>
      <t>以龙</t>
    </r>
  </si>
  <si>
    <r>
      <rPr>
        <sz val="10"/>
        <rFont val="宋体"/>
        <charset val="1"/>
      </rPr>
      <t>小箐</t>
    </r>
  </si>
  <si>
    <r>
      <rPr>
        <sz val="10"/>
        <rFont val="宋体"/>
        <charset val="134"/>
      </rPr>
      <t>袁龙虎</t>
    </r>
  </si>
  <si>
    <t>0148</t>
  </si>
  <si>
    <r>
      <rPr>
        <sz val="10"/>
        <rFont val="宋体"/>
        <charset val="1"/>
      </rPr>
      <t>关箐</t>
    </r>
  </si>
  <si>
    <r>
      <rPr>
        <sz val="10"/>
        <rFont val="宋体"/>
        <charset val="134"/>
      </rPr>
      <t>袁贵友</t>
    </r>
  </si>
  <si>
    <r>
      <rPr>
        <sz val="10"/>
        <rFont val="宋体"/>
        <charset val="134"/>
      </rPr>
      <t>宋三明</t>
    </r>
  </si>
  <si>
    <r>
      <rPr>
        <sz val="10"/>
        <rFont val="宋体"/>
        <charset val="1"/>
      </rPr>
      <t>关箐背后</t>
    </r>
  </si>
  <si>
    <r>
      <rPr>
        <sz val="10"/>
        <rFont val="宋体"/>
        <charset val="1"/>
      </rPr>
      <t>宋三明</t>
    </r>
  </si>
  <si>
    <r>
      <rPr>
        <sz val="10"/>
        <rFont val="宋体"/>
        <charset val="1"/>
      </rPr>
      <t>西</t>
    </r>
  </si>
  <si>
    <r>
      <rPr>
        <sz val="10"/>
        <rFont val="宋体"/>
        <charset val="1"/>
      </rPr>
      <t>往白章</t>
    </r>
  </si>
  <si>
    <r>
      <rPr>
        <sz val="10"/>
        <rFont val="宋体"/>
        <charset val="1"/>
      </rPr>
      <t>余顺德</t>
    </r>
  </si>
  <si>
    <r>
      <rPr>
        <sz val="10"/>
        <rFont val="宋体"/>
        <charset val="1"/>
      </rPr>
      <t>乔地梁子</t>
    </r>
  </si>
  <si>
    <r>
      <rPr>
        <sz val="10"/>
        <rFont val="宋体"/>
        <charset val="1"/>
      </rPr>
      <t>聂乔兰</t>
    </r>
  </si>
  <si>
    <r>
      <rPr>
        <sz val="10"/>
        <rFont val="宋体"/>
        <charset val="1"/>
      </rPr>
      <t>网陆陆</t>
    </r>
  </si>
  <si>
    <r>
      <rPr>
        <sz val="10"/>
        <rFont val="宋体"/>
        <charset val="1"/>
      </rPr>
      <t>王国祥</t>
    </r>
  </si>
  <si>
    <r>
      <rPr>
        <sz val="10"/>
        <rFont val="宋体"/>
        <charset val="134"/>
      </rPr>
      <t>聂乔兰</t>
    </r>
  </si>
  <si>
    <r>
      <rPr>
        <sz val="10"/>
        <rFont val="宋体"/>
        <charset val="134"/>
      </rPr>
      <t>过熟林</t>
    </r>
  </si>
  <si>
    <r>
      <rPr>
        <sz val="10"/>
        <rFont val="宋体"/>
        <charset val="1"/>
      </rPr>
      <t>清水河</t>
    </r>
  </si>
  <si>
    <r>
      <rPr>
        <sz val="10"/>
        <rFont val="宋体"/>
        <charset val="1"/>
      </rPr>
      <t>白石岩</t>
    </r>
  </si>
  <si>
    <r>
      <rPr>
        <sz val="10"/>
        <rFont val="宋体"/>
        <charset val="134"/>
      </rPr>
      <t>阮小坤</t>
    </r>
  </si>
  <si>
    <t>0145</t>
  </si>
  <si>
    <r>
      <rPr>
        <sz val="10"/>
        <rFont val="宋体"/>
        <charset val="1"/>
      </rPr>
      <t>江边</t>
    </r>
  </si>
  <si>
    <r>
      <rPr>
        <sz val="10"/>
        <rFont val="宋体"/>
        <charset val="1"/>
      </rPr>
      <t>落尾</t>
    </r>
  </si>
  <si>
    <r>
      <rPr>
        <sz val="10"/>
        <rFont val="宋体"/>
        <charset val="1"/>
      </rPr>
      <t>芦莱葛弯弯</t>
    </r>
  </si>
  <si>
    <r>
      <rPr>
        <sz val="10"/>
        <rFont val="宋体"/>
        <charset val="134"/>
      </rPr>
      <t>唐忠菊</t>
    </r>
  </si>
  <si>
    <r>
      <rPr>
        <sz val="10"/>
        <rFont val="宋体"/>
        <charset val="1"/>
      </rPr>
      <t>大龙潭旁</t>
    </r>
  </si>
  <si>
    <r>
      <rPr>
        <sz val="10"/>
        <rFont val="宋体"/>
        <charset val="1"/>
      </rPr>
      <t>牛房子</t>
    </r>
  </si>
  <si>
    <r>
      <rPr>
        <sz val="10"/>
        <rFont val="宋体"/>
        <charset val="134"/>
      </rPr>
      <t>刘尧生</t>
    </r>
  </si>
  <si>
    <t>0144</t>
  </si>
  <si>
    <r>
      <rPr>
        <sz val="10"/>
        <rFont val="宋体"/>
        <charset val="1"/>
      </rPr>
      <t>大冲</t>
    </r>
  </si>
  <si>
    <r>
      <rPr>
        <sz val="10"/>
        <rFont val="宋体"/>
        <charset val="1"/>
      </rPr>
      <t>小凹子</t>
    </r>
  </si>
  <si>
    <r>
      <rPr>
        <sz val="10"/>
        <rFont val="宋体"/>
        <charset val="134"/>
      </rPr>
      <t>方建清</t>
    </r>
  </si>
  <si>
    <t>0142</t>
  </si>
  <si>
    <r>
      <rPr>
        <sz val="10"/>
        <rFont val="宋体"/>
        <charset val="1"/>
      </rPr>
      <t>三秋田</t>
    </r>
  </si>
  <si>
    <r>
      <rPr>
        <sz val="10"/>
        <rFont val="宋体"/>
        <charset val="134"/>
      </rPr>
      <t>王志荣</t>
    </r>
  </si>
  <si>
    <r>
      <rPr>
        <sz val="10"/>
        <rFont val="宋体"/>
        <charset val="1"/>
      </rPr>
      <t>红地丫口</t>
    </r>
  </si>
  <si>
    <r>
      <rPr>
        <sz val="10"/>
        <rFont val="宋体"/>
        <charset val="134"/>
      </rPr>
      <t>何永贵</t>
    </r>
  </si>
  <si>
    <r>
      <rPr>
        <sz val="10"/>
        <rFont val="宋体"/>
        <charset val="1"/>
      </rPr>
      <t>北</t>
    </r>
  </si>
  <si>
    <r>
      <rPr>
        <sz val="10"/>
        <rFont val="宋体"/>
        <charset val="134"/>
      </rPr>
      <t>小窝</t>
    </r>
  </si>
  <si>
    <r>
      <rPr>
        <sz val="10"/>
        <rFont val="宋体"/>
        <charset val="134"/>
      </rPr>
      <t>对门坡</t>
    </r>
  </si>
  <si>
    <r>
      <rPr>
        <sz val="10"/>
        <rFont val="宋体"/>
        <charset val="134"/>
      </rPr>
      <t>唐见林</t>
    </r>
  </si>
  <si>
    <r>
      <rPr>
        <sz val="10"/>
        <rFont val="宋体"/>
        <charset val="1"/>
      </rPr>
      <t>田心脑包</t>
    </r>
  </si>
  <si>
    <r>
      <rPr>
        <sz val="10"/>
        <rFont val="宋体"/>
        <charset val="134"/>
      </rPr>
      <t>李希良</t>
    </r>
  </si>
  <si>
    <t>0140</t>
  </si>
  <si>
    <r>
      <rPr>
        <sz val="10"/>
        <rFont val="宋体"/>
        <charset val="1"/>
      </rPr>
      <t>新碑凹</t>
    </r>
  </si>
  <si>
    <r>
      <rPr>
        <sz val="10"/>
        <rFont val="宋体"/>
        <charset val="134"/>
      </rPr>
      <t>李继锋</t>
    </r>
  </si>
  <si>
    <r>
      <rPr>
        <sz val="10"/>
        <rFont val="宋体"/>
        <charset val="1"/>
      </rPr>
      <t>所田对面</t>
    </r>
  </si>
  <si>
    <r>
      <rPr>
        <sz val="10"/>
        <rFont val="宋体"/>
        <charset val="1"/>
      </rPr>
      <t>牛街</t>
    </r>
  </si>
  <si>
    <r>
      <rPr>
        <sz val="10"/>
        <rFont val="宋体"/>
        <charset val="1"/>
      </rPr>
      <t>鲁纳</t>
    </r>
  </si>
  <si>
    <r>
      <rPr>
        <sz val="10"/>
        <rFont val="宋体"/>
        <charset val="1"/>
      </rPr>
      <t>对门</t>
    </r>
  </si>
  <si>
    <r>
      <rPr>
        <sz val="10"/>
        <rFont val="宋体"/>
        <charset val="134"/>
      </rPr>
      <t>李稳发</t>
    </r>
  </si>
  <si>
    <t>0113</t>
  </si>
  <si>
    <r>
      <rPr>
        <sz val="10"/>
        <rFont val="宋体"/>
        <charset val="1"/>
      </rPr>
      <t>石岩脚</t>
    </r>
  </si>
  <si>
    <r>
      <rPr>
        <sz val="10"/>
        <rFont val="宋体"/>
        <charset val="134"/>
      </rPr>
      <t>张子卿</t>
    </r>
  </si>
  <si>
    <r>
      <rPr>
        <sz val="10"/>
        <rFont val="宋体"/>
        <charset val="134"/>
      </rPr>
      <t>石洞</t>
    </r>
  </si>
  <si>
    <r>
      <rPr>
        <sz val="10"/>
        <rFont val="宋体"/>
        <charset val="134"/>
      </rPr>
      <t>石洞村</t>
    </r>
  </si>
  <si>
    <r>
      <rPr>
        <sz val="10"/>
        <rFont val="宋体"/>
        <charset val="134"/>
      </rPr>
      <t>陈改明</t>
    </r>
  </si>
  <si>
    <r>
      <rPr>
        <sz val="10"/>
        <rFont val="宋体"/>
        <charset val="1"/>
      </rPr>
      <t>中寨</t>
    </r>
  </si>
  <si>
    <r>
      <rPr>
        <sz val="10"/>
        <rFont val="宋体"/>
        <charset val="1"/>
      </rPr>
      <t>鹦哥咀土山</t>
    </r>
  </si>
  <si>
    <r>
      <rPr>
        <sz val="10"/>
        <rFont val="宋体"/>
        <charset val="134"/>
      </rPr>
      <t>李关芬</t>
    </r>
  </si>
  <si>
    <r>
      <rPr>
        <sz val="10"/>
        <rFont val="宋体"/>
        <charset val="1"/>
      </rPr>
      <t>鹦哥咀</t>
    </r>
  </si>
  <si>
    <r>
      <rPr>
        <sz val="10"/>
        <rFont val="宋体"/>
        <charset val="134"/>
      </rPr>
      <t>向洪平</t>
    </r>
  </si>
  <si>
    <t>0112</t>
  </si>
  <si>
    <r>
      <rPr>
        <sz val="10"/>
        <rFont val="宋体"/>
        <charset val="134"/>
      </rPr>
      <t>蒋小芬</t>
    </r>
  </si>
  <si>
    <r>
      <rPr>
        <sz val="10"/>
        <rFont val="宋体"/>
        <charset val="1"/>
      </rPr>
      <t>关塘</t>
    </r>
  </si>
  <si>
    <r>
      <rPr>
        <sz val="10"/>
        <rFont val="宋体"/>
        <charset val="1"/>
      </rPr>
      <t>旧州</t>
    </r>
  </si>
  <si>
    <r>
      <rPr>
        <sz val="10"/>
        <rFont val="宋体"/>
        <charset val="1"/>
      </rPr>
      <t>小木匠凹</t>
    </r>
  </si>
  <si>
    <r>
      <rPr>
        <sz val="10"/>
        <rFont val="宋体"/>
        <charset val="134"/>
      </rPr>
      <t>杨木权</t>
    </r>
  </si>
  <si>
    <t>0121</t>
  </si>
  <si>
    <r>
      <rPr>
        <sz val="10"/>
        <rFont val="宋体"/>
        <charset val="1"/>
      </rPr>
      <t>大松毛岭</t>
    </r>
  </si>
  <si>
    <r>
      <rPr>
        <sz val="10"/>
        <rFont val="宋体"/>
        <charset val="134"/>
      </rPr>
      <t>李焕英</t>
    </r>
  </si>
  <si>
    <r>
      <rPr>
        <sz val="10"/>
        <rFont val="宋体"/>
        <charset val="1"/>
      </rPr>
      <t>水塘</t>
    </r>
  </si>
  <si>
    <r>
      <rPr>
        <sz val="10"/>
        <rFont val="宋体"/>
        <charset val="1"/>
      </rPr>
      <t>董董坡</t>
    </r>
  </si>
  <si>
    <r>
      <rPr>
        <sz val="10"/>
        <rFont val="宋体"/>
        <charset val="134"/>
      </rPr>
      <t>张关华</t>
    </r>
  </si>
  <si>
    <t>0111</t>
  </si>
  <si>
    <r>
      <rPr>
        <sz val="10"/>
        <rFont val="宋体"/>
        <charset val="1"/>
      </rPr>
      <t>背坡</t>
    </r>
  </si>
  <si>
    <r>
      <rPr>
        <sz val="10"/>
        <rFont val="宋体"/>
        <charset val="134"/>
      </rPr>
      <t>张春华</t>
    </r>
  </si>
  <si>
    <r>
      <rPr>
        <sz val="10"/>
        <rFont val="宋体"/>
        <charset val="1"/>
      </rPr>
      <t>关唐</t>
    </r>
  </si>
  <si>
    <r>
      <rPr>
        <sz val="10"/>
        <rFont val="宋体"/>
        <charset val="1"/>
      </rPr>
      <t>走马田</t>
    </r>
  </si>
  <si>
    <r>
      <rPr>
        <sz val="10"/>
        <rFont val="宋体"/>
        <charset val="1"/>
      </rPr>
      <t>半个山</t>
    </r>
  </si>
  <si>
    <r>
      <rPr>
        <sz val="10"/>
        <rFont val="宋体"/>
        <charset val="134"/>
      </rPr>
      <t>张凤仙</t>
    </r>
  </si>
  <si>
    <r>
      <rPr>
        <sz val="10"/>
        <rFont val="宋体"/>
        <charset val="1"/>
      </rPr>
      <t>低租</t>
    </r>
  </si>
  <si>
    <r>
      <rPr>
        <sz val="10"/>
        <rFont val="宋体"/>
        <charset val="1"/>
      </rPr>
      <t>对门大山</t>
    </r>
  </si>
  <si>
    <r>
      <rPr>
        <sz val="10"/>
        <rFont val="宋体"/>
        <charset val="134"/>
      </rPr>
      <t>沈见毕</t>
    </r>
  </si>
  <si>
    <t>0115</t>
  </si>
  <si>
    <r>
      <rPr>
        <sz val="10"/>
        <rFont val="宋体"/>
        <charset val="1"/>
      </rPr>
      <t>大落洞</t>
    </r>
  </si>
  <si>
    <r>
      <rPr>
        <sz val="10"/>
        <rFont val="宋体"/>
        <charset val="134"/>
      </rPr>
      <t>沈建云</t>
    </r>
  </si>
  <si>
    <r>
      <rPr>
        <sz val="10"/>
        <rFont val="宋体"/>
        <charset val="134"/>
      </rPr>
      <t>沈建福</t>
    </r>
  </si>
  <si>
    <r>
      <rPr>
        <sz val="10"/>
        <rFont val="宋体"/>
        <charset val="1"/>
      </rPr>
      <t>以德</t>
    </r>
  </si>
  <si>
    <r>
      <rPr>
        <sz val="10"/>
        <rFont val="宋体"/>
        <charset val="1"/>
      </rPr>
      <t>备车</t>
    </r>
  </si>
  <si>
    <r>
      <rPr>
        <sz val="10"/>
        <rFont val="宋体"/>
        <charset val="1"/>
      </rPr>
      <t>方家大凹子</t>
    </r>
  </si>
  <si>
    <r>
      <rPr>
        <sz val="10"/>
        <rFont val="宋体"/>
        <charset val="134"/>
      </rPr>
      <t>熊志章</t>
    </r>
  </si>
  <si>
    <t>0078</t>
  </si>
  <si>
    <r>
      <rPr>
        <sz val="10"/>
        <rFont val="宋体"/>
        <charset val="1"/>
      </rPr>
      <t>鲁特</t>
    </r>
  </si>
  <si>
    <r>
      <rPr>
        <sz val="10"/>
        <rFont val="宋体"/>
        <charset val="1"/>
      </rPr>
      <t>网卡地</t>
    </r>
  </si>
  <si>
    <r>
      <rPr>
        <sz val="10"/>
        <rFont val="宋体"/>
        <charset val="134"/>
      </rPr>
      <t>朱照荣</t>
    </r>
  </si>
  <si>
    <t>0076</t>
  </si>
  <si>
    <r>
      <rPr>
        <sz val="10"/>
        <rFont val="宋体"/>
        <charset val="1"/>
      </rPr>
      <t>花冲地</t>
    </r>
  </si>
  <si>
    <r>
      <rPr>
        <sz val="10"/>
        <rFont val="宋体"/>
        <charset val="1"/>
      </rPr>
      <t>莫不削</t>
    </r>
  </si>
  <si>
    <r>
      <rPr>
        <sz val="10"/>
        <rFont val="宋体"/>
        <charset val="134"/>
      </rPr>
      <t>郭玉芬</t>
    </r>
  </si>
  <si>
    <r>
      <rPr>
        <sz val="10"/>
        <rFont val="宋体"/>
        <charset val="1"/>
      </rPr>
      <t>新寨</t>
    </r>
  </si>
  <si>
    <r>
      <rPr>
        <sz val="10"/>
        <rFont val="宋体"/>
        <charset val="134"/>
      </rPr>
      <t>尹绍春</t>
    </r>
  </si>
  <si>
    <r>
      <rPr>
        <sz val="10"/>
        <rFont val="宋体"/>
        <charset val="1"/>
      </rPr>
      <t>大汉</t>
    </r>
  </si>
  <si>
    <r>
      <rPr>
        <sz val="10"/>
        <rFont val="宋体"/>
        <charset val="134"/>
      </rPr>
      <t>孔令凯</t>
    </r>
  </si>
  <si>
    <r>
      <rPr>
        <sz val="10"/>
        <rFont val="宋体"/>
        <charset val="1"/>
      </rPr>
      <t>把洪</t>
    </r>
  </si>
  <si>
    <r>
      <rPr>
        <sz val="10"/>
        <rFont val="宋体"/>
        <charset val="1"/>
      </rPr>
      <t>营以</t>
    </r>
  </si>
  <si>
    <r>
      <rPr>
        <sz val="10"/>
        <rFont val="宋体"/>
        <charset val="1"/>
      </rPr>
      <t>小益梁子</t>
    </r>
  </si>
  <si>
    <r>
      <rPr>
        <sz val="10"/>
        <rFont val="宋体"/>
        <charset val="134"/>
      </rPr>
      <t>李福勤</t>
    </r>
  </si>
  <si>
    <t>0044</t>
  </si>
  <si>
    <r>
      <rPr>
        <sz val="10"/>
        <rFont val="宋体"/>
        <charset val="1"/>
      </rPr>
      <t>大补者</t>
    </r>
  </si>
  <si>
    <r>
      <rPr>
        <sz val="10"/>
        <rFont val="宋体"/>
        <charset val="1"/>
      </rPr>
      <t>转山</t>
    </r>
  </si>
  <si>
    <r>
      <rPr>
        <sz val="10"/>
        <rFont val="宋体"/>
        <charset val="134"/>
      </rPr>
      <t>王老海</t>
    </r>
  </si>
  <si>
    <t>0043</t>
  </si>
  <si>
    <r>
      <rPr>
        <sz val="10"/>
        <rFont val="宋体"/>
        <charset val="1"/>
      </rPr>
      <t>以洪</t>
    </r>
  </si>
  <si>
    <r>
      <rPr>
        <sz val="10"/>
        <rFont val="宋体"/>
        <charset val="1"/>
      </rPr>
      <t>斗普</t>
    </r>
  </si>
  <si>
    <r>
      <rPr>
        <sz val="10"/>
        <rFont val="宋体"/>
        <charset val="1"/>
      </rPr>
      <t>大树脚</t>
    </r>
  </si>
  <si>
    <r>
      <rPr>
        <sz val="10"/>
        <rFont val="宋体"/>
        <charset val="134"/>
      </rPr>
      <t>高德福</t>
    </r>
  </si>
  <si>
    <t>0050</t>
  </si>
  <si>
    <r>
      <rPr>
        <sz val="10"/>
        <rFont val="宋体"/>
        <charset val="1"/>
      </rPr>
      <t>以苦</t>
    </r>
  </si>
  <si>
    <r>
      <rPr>
        <sz val="10"/>
        <rFont val="宋体"/>
        <charset val="1"/>
      </rPr>
      <t>羊过河</t>
    </r>
  </si>
  <si>
    <r>
      <rPr>
        <sz val="10"/>
        <rFont val="宋体"/>
        <charset val="134"/>
      </rPr>
      <t>钟石友</t>
    </r>
  </si>
  <si>
    <r>
      <rPr>
        <sz val="10"/>
        <rFont val="宋体"/>
        <charset val="1"/>
      </rPr>
      <t>水寨</t>
    </r>
  </si>
  <si>
    <r>
      <rPr>
        <sz val="10"/>
        <rFont val="宋体"/>
        <charset val="1"/>
      </rPr>
      <t>李家坡</t>
    </r>
  </si>
  <si>
    <r>
      <rPr>
        <sz val="10"/>
        <rFont val="宋体"/>
        <charset val="134"/>
      </rPr>
      <t>李长生</t>
    </r>
  </si>
  <si>
    <t>0039</t>
  </si>
  <si>
    <r>
      <rPr>
        <sz val="10"/>
        <rFont val="宋体"/>
        <charset val="134"/>
      </rPr>
      <t>田周法</t>
    </r>
  </si>
  <si>
    <r>
      <rPr>
        <sz val="10"/>
        <rFont val="宋体"/>
        <charset val="134"/>
      </rPr>
      <t>熊正启</t>
    </r>
  </si>
  <si>
    <t xml:space="preserve"> </t>
  </si>
  <si>
    <r>
      <rPr>
        <sz val="10"/>
        <rFont val="宋体"/>
        <charset val="1"/>
      </rPr>
      <t>木栖黑</t>
    </r>
  </si>
  <si>
    <r>
      <rPr>
        <sz val="10"/>
        <rFont val="宋体"/>
        <charset val="1"/>
      </rPr>
      <t>大寨</t>
    </r>
  </si>
  <si>
    <r>
      <rPr>
        <sz val="10"/>
        <rFont val="宋体"/>
        <charset val="1"/>
      </rPr>
      <t>水元凹</t>
    </r>
  </si>
  <si>
    <r>
      <rPr>
        <sz val="10"/>
        <rFont val="宋体"/>
        <charset val="134"/>
      </rPr>
      <t>刘春阳</t>
    </r>
  </si>
  <si>
    <t>0028</t>
  </si>
  <si>
    <r>
      <rPr>
        <sz val="10"/>
        <rFont val="宋体"/>
        <charset val="1"/>
      </rPr>
      <t>松毛湾</t>
    </r>
  </si>
  <si>
    <r>
      <rPr>
        <sz val="10"/>
        <rFont val="宋体"/>
        <charset val="134"/>
      </rPr>
      <t>刘彪</t>
    </r>
  </si>
  <si>
    <t>0029</t>
  </si>
  <si>
    <r>
      <rPr>
        <sz val="10"/>
        <rFont val="宋体"/>
        <charset val="1"/>
      </rPr>
      <t>阿者</t>
    </r>
  </si>
  <si>
    <r>
      <rPr>
        <sz val="10"/>
        <rFont val="宋体"/>
        <charset val="1"/>
      </rPr>
      <t>阿者必</t>
    </r>
  </si>
  <si>
    <r>
      <rPr>
        <sz val="10"/>
        <rFont val="宋体"/>
        <charset val="1"/>
      </rPr>
      <t>绿荫塘</t>
    </r>
  </si>
  <si>
    <r>
      <rPr>
        <sz val="10"/>
        <rFont val="宋体"/>
        <charset val="134"/>
      </rPr>
      <t>倪志辉</t>
    </r>
  </si>
  <si>
    <t>0034</t>
  </si>
  <si>
    <r>
      <rPr>
        <sz val="10"/>
        <rFont val="宋体"/>
        <charset val="134"/>
      </rPr>
      <t>梨树林</t>
    </r>
  </si>
  <si>
    <r>
      <rPr>
        <sz val="10"/>
        <rFont val="宋体"/>
        <charset val="1"/>
      </rPr>
      <t>黄泥</t>
    </r>
  </si>
  <si>
    <r>
      <rPr>
        <sz val="10"/>
        <rFont val="宋体"/>
        <charset val="1"/>
      </rPr>
      <t>阿鲁</t>
    </r>
  </si>
  <si>
    <r>
      <rPr>
        <sz val="10"/>
        <rFont val="宋体"/>
        <charset val="1"/>
      </rPr>
      <t>杨家坟</t>
    </r>
  </si>
  <si>
    <r>
      <rPr>
        <sz val="10"/>
        <rFont val="宋体"/>
        <charset val="134"/>
      </rPr>
      <t>戚换珍</t>
    </r>
  </si>
  <si>
    <t>0071</t>
  </si>
  <si>
    <r>
      <rPr>
        <sz val="10"/>
        <rFont val="宋体"/>
        <charset val="1"/>
      </rPr>
      <t>黄泥沟</t>
    </r>
  </si>
  <si>
    <r>
      <rPr>
        <sz val="10"/>
        <rFont val="宋体"/>
        <charset val="1"/>
      </rPr>
      <t>大坪子</t>
    </r>
  </si>
  <si>
    <r>
      <rPr>
        <sz val="10"/>
        <rFont val="宋体"/>
        <charset val="134"/>
      </rPr>
      <t>陈改方</t>
    </r>
  </si>
  <si>
    <t>0072</t>
  </si>
  <si>
    <t>伐区小班调查设计汇总表</t>
  </si>
  <si>
    <r>
      <rPr>
        <sz val="11"/>
        <rFont val="宋体"/>
        <charset val="134"/>
      </rPr>
      <t>附表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</si>
  <si>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单位：</t>
    </r>
    <r>
      <rPr>
        <sz val="11"/>
        <rFont val="Times New Roman"/>
        <charset val="134"/>
      </rPr>
      <t>hm</t>
    </r>
    <r>
      <rPr>
        <vertAlign val="superscript"/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m</t>
    </r>
    <r>
      <rPr>
        <vertAlign val="superscript"/>
        <sz val="11"/>
        <rFont val="Times New Roman"/>
        <charset val="134"/>
      </rPr>
      <t>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cm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m</t>
    </r>
    <r>
      <rPr>
        <sz val="11"/>
        <rFont val="宋体"/>
        <charset val="134"/>
      </rPr>
      <t>、株、</t>
    </r>
    <r>
      <rPr>
        <sz val="11"/>
        <rFont val="Times New Roman"/>
        <charset val="134"/>
      </rPr>
      <t>%</t>
    </r>
  </si>
  <si>
    <r>
      <rPr>
        <sz val="11"/>
        <rFont val="宋体"/>
        <charset val="134"/>
      </rPr>
      <t>街道办事处</t>
    </r>
  </si>
  <si>
    <r>
      <rPr>
        <sz val="11"/>
        <rFont val="宋体"/>
        <charset val="134"/>
      </rPr>
      <t>林班号</t>
    </r>
  </si>
  <si>
    <r>
      <rPr>
        <sz val="11"/>
        <rFont val="宋体"/>
        <charset val="134"/>
      </rPr>
      <t>采伐小班号</t>
    </r>
  </si>
  <si>
    <r>
      <rPr>
        <sz val="11"/>
        <rFont val="宋体"/>
        <charset val="134"/>
      </rPr>
      <t>小班面积</t>
    </r>
  </si>
  <si>
    <r>
      <rPr>
        <sz val="11"/>
        <rFont val="宋体"/>
        <charset val="134"/>
      </rPr>
      <t>林地使用权</t>
    </r>
  </si>
  <si>
    <t>伐前林分状况</t>
  </si>
  <si>
    <r>
      <rPr>
        <sz val="11"/>
        <rFont val="宋体"/>
        <charset val="134"/>
      </rPr>
      <t>采伐强度</t>
    </r>
  </si>
  <si>
    <r>
      <rPr>
        <sz val="11"/>
        <rFont val="宋体"/>
        <charset val="134"/>
      </rPr>
      <t>采伐量</t>
    </r>
  </si>
  <si>
    <r>
      <rPr>
        <sz val="11"/>
        <rFont val="宋体"/>
        <charset val="134"/>
      </rPr>
      <t>出材量</t>
    </r>
  </si>
  <si>
    <r>
      <rPr>
        <sz val="11"/>
        <rFont val="宋体"/>
        <charset val="134"/>
      </rPr>
      <t>剩余物收集</t>
    </r>
  </si>
  <si>
    <r>
      <rPr>
        <sz val="11"/>
        <rFont val="宋体"/>
        <charset val="134"/>
      </rPr>
      <t>中心点坐标</t>
    </r>
  </si>
  <si>
    <r>
      <rPr>
        <sz val="11"/>
        <rFont val="宋体"/>
        <charset val="134"/>
      </rPr>
      <t>合计</t>
    </r>
  </si>
  <si>
    <r>
      <rPr>
        <sz val="11"/>
        <rFont val="宋体"/>
        <charset val="134"/>
      </rPr>
      <t>商品材树</t>
    </r>
  </si>
  <si>
    <r>
      <rPr>
        <sz val="11"/>
        <rFont val="宋体"/>
        <charset val="134"/>
      </rPr>
      <t>小径组（</t>
    </r>
    <r>
      <rPr>
        <sz val="11"/>
        <rFont val="Times New Roman"/>
        <charset val="134"/>
      </rPr>
      <t>6~12</t>
    </r>
    <r>
      <rPr>
        <sz val="11"/>
        <rFont val="宋体"/>
        <charset val="134"/>
      </rPr>
      <t>㎝）</t>
    </r>
  </si>
  <si>
    <r>
      <rPr>
        <sz val="11"/>
        <rFont val="宋体"/>
        <charset val="134"/>
      </rPr>
      <t>中径组（</t>
    </r>
    <r>
      <rPr>
        <sz val="11"/>
        <rFont val="Times New Roman"/>
        <charset val="134"/>
      </rPr>
      <t>14~24</t>
    </r>
    <r>
      <rPr>
        <sz val="11"/>
        <rFont val="宋体"/>
        <charset val="134"/>
      </rPr>
      <t>㎝）</t>
    </r>
  </si>
  <si>
    <r>
      <rPr>
        <sz val="11"/>
        <rFont val="宋体"/>
        <charset val="134"/>
      </rPr>
      <t>大径组（</t>
    </r>
    <r>
      <rPr>
        <sz val="11"/>
        <rFont val="Times New Roman"/>
        <charset val="134"/>
      </rPr>
      <t>26~36</t>
    </r>
    <r>
      <rPr>
        <sz val="11"/>
        <rFont val="宋体"/>
        <charset val="134"/>
      </rPr>
      <t>㎝）</t>
    </r>
  </si>
  <si>
    <t>树种组成</t>
  </si>
  <si>
    <r>
      <rPr>
        <sz val="11"/>
        <rFont val="宋体"/>
        <charset val="134"/>
      </rPr>
      <t>年龄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（年）</t>
    </r>
  </si>
  <si>
    <r>
      <rPr>
        <sz val="11"/>
        <rFont val="宋体"/>
        <charset val="134"/>
      </rPr>
      <t>平均胸径</t>
    </r>
  </si>
  <si>
    <r>
      <rPr>
        <sz val="11"/>
        <rFont val="宋体"/>
        <charset val="134"/>
      </rPr>
      <t>平均树高</t>
    </r>
  </si>
  <si>
    <r>
      <rPr>
        <sz val="11"/>
        <rFont val="宋体"/>
        <charset val="134"/>
      </rPr>
      <t>株数（</t>
    </r>
    <r>
      <rPr>
        <sz val="11"/>
        <rFont val="Times New Roman"/>
        <charset val="134"/>
      </rPr>
      <t>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</si>
  <si>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蓄积（</t>
    </r>
    <r>
      <rPr>
        <sz val="11"/>
        <rFont val="Times New Roman"/>
        <charset val="134"/>
      </rPr>
      <t>%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</si>
  <si>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蓄积</t>
    </r>
  </si>
  <si>
    <r>
      <rPr>
        <sz val="11"/>
        <rFont val="宋体"/>
        <charset val="134"/>
      </rPr>
      <t>小计</t>
    </r>
  </si>
  <si>
    <r>
      <rPr>
        <sz val="11"/>
        <rFont val="宋体"/>
        <charset val="134"/>
      </rPr>
      <t>原木</t>
    </r>
  </si>
  <si>
    <r>
      <rPr>
        <sz val="11"/>
        <rFont val="宋体"/>
        <charset val="134"/>
      </rPr>
      <t>薪材</t>
    </r>
  </si>
  <si>
    <r>
      <rPr>
        <sz val="11"/>
        <rFont val="宋体"/>
        <charset val="134"/>
      </rPr>
      <t>横坐标</t>
    </r>
  </si>
  <si>
    <r>
      <rPr>
        <sz val="11"/>
        <rFont val="宋体"/>
        <charset val="134"/>
      </rPr>
      <t>纵坐标</t>
    </r>
  </si>
  <si>
    <r>
      <rPr>
        <sz val="11"/>
        <rFont val="宋体"/>
        <charset val="134"/>
      </rPr>
      <t>株数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D≥5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</si>
  <si>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九龙</t>
    </r>
  </si>
  <si>
    <r>
      <rPr>
        <sz val="11"/>
        <rFont val="宋体"/>
        <charset val="1"/>
      </rPr>
      <t>阿耶</t>
    </r>
  </si>
  <si>
    <r>
      <rPr>
        <sz val="11"/>
        <rFont val="宋体"/>
        <charset val="1"/>
      </rPr>
      <t>旧庄科</t>
    </r>
  </si>
  <si>
    <r>
      <rPr>
        <sz val="11"/>
        <rFont val="宋体"/>
        <charset val="134"/>
      </rPr>
      <t>乔木林地</t>
    </r>
  </si>
  <si>
    <r>
      <rPr>
        <sz val="11"/>
        <rFont val="宋体"/>
        <charset val="134"/>
      </rPr>
      <t>林木</t>
    </r>
  </si>
  <si>
    <r>
      <rPr>
        <sz val="11"/>
        <rFont val="宋体"/>
        <charset val="134"/>
      </rPr>
      <t>人工</t>
    </r>
  </si>
  <si>
    <r>
      <rPr>
        <sz val="11"/>
        <rFont val="宋体"/>
        <charset val="134"/>
      </rPr>
      <t>用材林</t>
    </r>
  </si>
  <si>
    <r>
      <rPr>
        <sz val="11"/>
        <rFont val="宋体"/>
        <charset val="134"/>
      </rPr>
      <t>速生丰产林</t>
    </r>
  </si>
  <si>
    <r>
      <rPr>
        <sz val="11"/>
        <rFont val="宋体"/>
        <charset val="134"/>
      </rPr>
      <t>集体</t>
    </r>
  </si>
  <si>
    <r>
      <rPr>
        <sz val="11"/>
        <rFont val="宋体"/>
        <charset val="134"/>
      </rPr>
      <t>个人</t>
    </r>
  </si>
  <si>
    <r>
      <rPr>
        <sz val="11"/>
        <rFont val="宋体"/>
        <charset val="1"/>
      </rPr>
      <t>杉木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</si>
  <si>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杉木</t>
    </r>
  </si>
  <si>
    <r>
      <rPr>
        <sz val="11"/>
        <rFont val="宋体"/>
        <charset val="134"/>
      </rPr>
      <t>成熟林</t>
    </r>
  </si>
  <si>
    <r>
      <rPr>
        <sz val="11"/>
        <rFont val="宋体"/>
        <charset val="134"/>
      </rPr>
      <t>皆伐</t>
    </r>
  </si>
  <si>
    <r>
      <rPr>
        <sz val="11"/>
        <rFont val="宋体"/>
        <charset val="1"/>
      </rPr>
      <t>托区</t>
    </r>
  </si>
  <si>
    <r>
      <rPr>
        <sz val="11"/>
        <rFont val="宋体"/>
        <charset val="1"/>
      </rPr>
      <t>堵木</t>
    </r>
  </si>
  <si>
    <r>
      <rPr>
        <sz val="11"/>
        <rFont val="宋体"/>
        <charset val="1"/>
      </rPr>
      <t>素嘎</t>
    </r>
  </si>
  <si>
    <r>
      <rPr>
        <sz val="11"/>
        <rFont val="宋体"/>
        <charset val="1"/>
      </rPr>
      <t>撒召</t>
    </r>
  </si>
  <si>
    <r>
      <rPr>
        <sz val="11"/>
        <rFont val="宋体"/>
        <charset val="1"/>
      </rPr>
      <t>妥灯古</t>
    </r>
  </si>
  <si>
    <r>
      <rPr>
        <sz val="11"/>
        <rFont val="宋体"/>
        <charset val="1"/>
      </rPr>
      <t>标草塘</t>
    </r>
  </si>
  <si>
    <r>
      <rPr>
        <sz val="11"/>
        <rFont val="宋体"/>
        <charset val="1"/>
      </rPr>
      <t>腊庄</t>
    </r>
  </si>
  <si>
    <r>
      <rPr>
        <sz val="11"/>
        <rFont val="宋体"/>
        <charset val="1"/>
      </rPr>
      <t>以龙</t>
    </r>
  </si>
  <si>
    <r>
      <rPr>
        <sz val="11"/>
        <rFont val="宋体"/>
        <charset val="134"/>
      </rPr>
      <t>过熟林</t>
    </r>
  </si>
  <si>
    <r>
      <rPr>
        <sz val="11"/>
        <rFont val="宋体"/>
        <charset val="1"/>
      </rPr>
      <t>清水河</t>
    </r>
  </si>
  <si>
    <r>
      <rPr>
        <sz val="11"/>
        <rFont val="宋体"/>
        <charset val="1"/>
      </rPr>
      <t>江边</t>
    </r>
  </si>
  <si>
    <r>
      <rPr>
        <sz val="11"/>
        <rFont val="宋体"/>
        <charset val="1"/>
      </rPr>
      <t>落尾</t>
    </r>
  </si>
  <si>
    <r>
      <rPr>
        <sz val="11"/>
        <rFont val="宋体"/>
        <charset val="1"/>
      </rPr>
      <t>大冲</t>
    </r>
  </si>
  <si>
    <r>
      <rPr>
        <sz val="11"/>
        <rFont val="宋体"/>
        <charset val="1"/>
      </rPr>
      <t>小窝</t>
    </r>
  </si>
  <si>
    <r>
      <rPr>
        <sz val="11"/>
        <rFont val="宋体"/>
        <charset val="1"/>
      </rPr>
      <t>牛街</t>
    </r>
  </si>
  <si>
    <r>
      <rPr>
        <sz val="11"/>
        <rFont val="宋体"/>
        <charset val="1"/>
      </rPr>
      <t>鲁纳</t>
    </r>
  </si>
  <si>
    <r>
      <rPr>
        <sz val="11"/>
        <rFont val="宋体"/>
        <charset val="1"/>
      </rPr>
      <t>石洞</t>
    </r>
  </si>
  <si>
    <r>
      <rPr>
        <sz val="11"/>
        <rFont val="宋体"/>
        <charset val="1"/>
      </rPr>
      <t>中寨</t>
    </r>
  </si>
  <si>
    <r>
      <rPr>
        <sz val="11"/>
        <rFont val="宋体"/>
        <charset val="1"/>
      </rPr>
      <t>关塘</t>
    </r>
  </si>
  <si>
    <r>
      <rPr>
        <sz val="11"/>
        <rFont val="宋体"/>
        <charset val="1"/>
      </rPr>
      <t>旧州</t>
    </r>
  </si>
  <si>
    <r>
      <rPr>
        <sz val="11"/>
        <rFont val="宋体"/>
        <charset val="1"/>
      </rPr>
      <t>水塘</t>
    </r>
  </si>
  <si>
    <r>
      <rPr>
        <sz val="11"/>
        <rFont val="宋体"/>
        <charset val="1"/>
      </rPr>
      <t>关唐</t>
    </r>
  </si>
  <si>
    <r>
      <rPr>
        <sz val="11"/>
        <rFont val="宋体"/>
        <charset val="1"/>
      </rPr>
      <t>走马田</t>
    </r>
  </si>
  <si>
    <r>
      <rPr>
        <sz val="11"/>
        <rFont val="宋体"/>
        <charset val="1"/>
      </rPr>
      <t>低租</t>
    </r>
  </si>
  <si>
    <r>
      <rPr>
        <sz val="11"/>
        <rFont val="宋体"/>
        <charset val="1"/>
      </rPr>
      <t>以德</t>
    </r>
  </si>
  <si>
    <r>
      <rPr>
        <sz val="11"/>
        <rFont val="宋体"/>
        <charset val="1"/>
      </rPr>
      <t>备车</t>
    </r>
  </si>
  <si>
    <r>
      <rPr>
        <sz val="11"/>
        <rFont val="宋体"/>
        <charset val="1"/>
      </rPr>
      <t>鲁特</t>
    </r>
  </si>
  <si>
    <r>
      <rPr>
        <sz val="11"/>
        <rFont val="宋体"/>
        <charset val="1"/>
      </rPr>
      <t>把洪</t>
    </r>
  </si>
  <si>
    <r>
      <rPr>
        <sz val="11"/>
        <rFont val="宋体"/>
        <charset val="1"/>
      </rPr>
      <t>营以</t>
    </r>
  </si>
  <si>
    <r>
      <rPr>
        <sz val="11"/>
        <rFont val="宋体"/>
        <charset val="1"/>
      </rPr>
      <t>大补者</t>
    </r>
  </si>
  <si>
    <r>
      <rPr>
        <sz val="11"/>
        <rFont val="宋体"/>
        <charset val="1"/>
      </rPr>
      <t>以洪</t>
    </r>
  </si>
  <si>
    <r>
      <rPr>
        <sz val="11"/>
        <rFont val="宋体"/>
        <charset val="1"/>
      </rPr>
      <t>斗普</t>
    </r>
  </si>
  <si>
    <r>
      <rPr>
        <sz val="11"/>
        <rFont val="宋体"/>
        <charset val="1"/>
      </rPr>
      <t>以苦</t>
    </r>
  </si>
  <si>
    <r>
      <rPr>
        <sz val="11"/>
        <rFont val="宋体"/>
        <charset val="1"/>
      </rPr>
      <t>水寨</t>
    </r>
  </si>
  <si>
    <r>
      <rPr>
        <sz val="11"/>
        <rFont val="宋体"/>
        <charset val="1"/>
      </rPr>
      <t>木栖黑</t>
    </r>
  </si>
  <si>
    <r>
      <rPr>
        <sz val="11"/>
        <rFont val="宋体"/>
        <charset val="1"/>
      </rPr>
      <t>大寨</t>
    </r>
  </si>
  <si>
    <r>
      <rPr>
        <sz val="11"/>
        <rFont val="宋体"/>
        <charset val="1"/>
      </rPr>
      <t>阿者</t>
    </r>
  </si>
  <si>
    <r>
      <rPr>
        <sz val="11"/>
        <rFont val="宋体"/>
        <charset val="1"/>
      </rPr>
      <t>阿者必</t>
    </r>
  </si>
  <si>
    <r>
      <rPr>
        <sz val="11"/>
        <rFont val="宋体"/>
        <charset val="1"/>
      </rPr>
      <t>黄泥</t>
    </r>
  </si>
  <si>
    <r>
      <rPr>
        <sz val="11"/>
        <rFont val="宋体"/>
        <charset val="1"/>
      </rPr>
      <t>阿鲁</t>
    </r>
  </si>
  <si>
    <r>
      <rPr>
        <sz val="11"/>
        <rFont val="宋体"/>
        <charset val="1"/>
      </rPr>
      <t>黄泥沟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</si>
</sst>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0_ "/>
    <numFmt numFmtId="179" formatCode="0.00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Times New Roman"/>
      <charset val="1"/>
    </font>
    <font>
      <sz val="11"/>
      <name val="宋体"/>
      <charset val="134"/>
    </font>
    <font>
      <sz val="10"/>
      <name val="Times New Roman"/>
      <charset val="134"/>
    </font>
    <font>
      <sz val="10"/>
      <name val="Times New Roman"/>
      <charset val="1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"/>
    </font>
    <font>
      <sz val="10"/>
      <name val="宋体"/>
      <charset val="1"/>
    </font>
    <font>
      <vertAlign val="super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right" vertical="center"/>
    </xf>
    <xf numFmtId="176" fontId="1" fillId="0" borderId="0" xfId="0" applyNumberFormat="1" applyFont="1" applyFill="1" applyAlignment="1" applyProtection="1">
      <alignment horizontal="right" vertical="center"/>
    </xf>
    <xf numFmtId="0" fontId="1" fillId="0" borderId="0" xfId="0" applyFont="1" applyFill="1" applyAlignment="1">
      <alignment vertical="center" wrapText="1"/>
    </xf>
    <xf numFmtId="0" fontId="7" fillId="0" borderId="0" xfId="0" applyFont="1" applyFill="1">
      <alignment vertical="center"/>
    </xf>
    <xf numFmtId="178" fontId="1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O69"/>
  <sheetViews>
    <sheetView view="pageBreakPreview" zoomScale="90" zoomScaleNormal="70" workbookViewId="0">
      <selection activeCell="A1" sqref="A1:AM1"/>
    </sheetView>
  </sheetViews>
  <sheetFormatPr defaultColWidth="9" defaultRowHeight="14.25"/>
  <cols>
    <col min="1" max="1" width="6.73333333333333" style="1" customWidth="1"/>
    <col min="2" max="2" width="5" style="1" customWidth="1"/>
    <col min="3" max="3" width="8.35" style="1" customWidth="1"/>
    <col min="4" max="4" width="9.11666666666667" style="1" customWidth="1"/>
    <col min="5" max="5" width="10.2666666666667" style="1" customWidth="1"/>
    <col min="6" max="6" width="7.36666666666667" style="1" customWidth="1"/>
    <col min="7" max="7" width="5.425" style="1" customWidth="1"/>
    <col min="8" max="8" width="7.425" style="1" customWidth="1"/>
    <col min="9" max="9" width="9.525" style="44" customWidth="1"/>
    <col min="10" max="10" width="8.475" style="5" customWidth="1"/>
    <col min="11" max="11" width="6.2" style="1" customWidth="1"/>
    <col min="12" max="12" width="5.425" style="1" customWidth="1"/>
    <col min="13" max="13" width="6.60833333333333" style="1" customWidth="1"/>
    <col min="14" max="14" width="5.425" style="1" customWidth="1"/>
    <col min="15" max="15" width="5.325" style="1" customWidth="1"/>
    <col min="16" max="16" width="6.9" style="1" customWidth="1"/>
    <col min="17" max="17" width="5.15" style="1" customWidth="1"/>
    <col min="18" max="18" width="5.425" style="1" customWidth="1"/>
    <col min="19" max="19" width="6.73333333333333" style="1" customWidth="1"/>
    <col min="20" max="20" width="10.575" style="1" customWidth="1"/>
    <col min="21" max="21" width="5.63333333333333" style="1" customWidth="1"/>
    <col min="22" max="22" width="7.175" style="1" customWidth="1"/>
    <col min="23" max="23" width="6.86666666666667" style="1" customWidth="1"/>
    <col min="24" max="24" width="7.05833333333333" style="1" customWidth="1"/>
    <col min="25" max="25" width="5.13333333333333" style="1" customWidth="1"/>
    <col min="26" max="26" width="9" style="1" customWidth="1"/>
    <col min="27" max="27" width="4.825" style="1" customWidth="1"/>
    <col min="28" max="28" width="7.11666666666667" style="1" customWidth="1"/>
    <col min="29" max="29" width="6.93333333333333" style="1" customWidth="1"/>
    <col min="30" max="30" width="6.55833333333333" style="1" customWidth="1"/>
    <col min="31" max="31" width="5.63333333333333" style="1" customWidth="1"/>
    <col min="32" max="32" width="7.8" style="1" customWidth="1"/>
    <col min="33" max="33" width="7.18333333333333" style="4" customWidth="1"/>
    <col min="34" max="34" width="6.68333333333333" style="3" customWidth="1"/>
    <col min="35" max="35" width="6.61666666666667" style="4" customWidth="1"/>
    <col min="36" max="36" width="5.14166666666667" style="1" customWidth="1"/>
    <col min="37" max="37" width="6.25833333333333" style="1" customWidth="1"/>
    <col min="38" max="38" width="7.73333333333333" style="5" customWidth="1"/>
    <col min="39" max="39" width="8.725" style="45" customWidth="1"/>
    <col min="40" max="16384" width="9" style="1"/>
  </cols>
  <sheetData>
    <row r="1" s="1" customFormat="1" ht="30" customHeight="1" spans="1:39">
      <c r="A1" s="7" t="s">
        <v>0</v>
      </c>
      <c r="B1" s="8"/>
      <c r="C1" s="8"/>
      <c r="D1" s="8"/>
      <c r="E1" s="8"/>
      <c r="F1" s="8"/>
      <c r="G1" s="8"/>
      <c r="H1" s="8"/>
      <c r="I1" s="51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59"/>
      <c r="AH1" s="60"/>
      <c r="AI1" s="59"/>
      <c r="AJ1" s="8"/>
      <c r="AK1" s="8"/>
      <c r="AL1" s="8"/>
      <c r="AM1" s="60"/>
    </row>
    <row r="2" s="1" customFormat="1" spans="1:39">
      <c r="A2" s="9" t="s">
        <v>1</v>
      </c>
      <c r="B2" s="9"/>
      <c r="C2" s="9"/>
      <c r="I2" s="44"/>
      <c r="J2" s="5"/>
      <c r="AG2" s="4"/>
      <c r="AH2" s="3"/>
      <c r="AI2" s="4"/>
      <c r="AK2" s="65" t="s">
        <v>2</v>
      </c>
      <c r="AL2" s="5"/>
      <c r="AM2" s="45"/>
    </row>
    <row r="3" s="1" customFormat="1" spans="1:39">
      <c r="A3" s="13" t="s">
        <v>3</v>
      </c>
      <c r="B3" s="10" t="s">
        <v>4</v>
      </c>
      <c r="C3" s="10" t="s">
        <v>5</v>
      </c>
      <c r="D3" s="10" t="s">
        <v>6</v>
      </c>
      <c r="E3" s="13" t="s">
        <v>7</v>
      </c>
      <c r="F3" s="13" t="s">
        <v>8</v>
      </c>
      <c r="G3" s="13" t="s">
        <v>9</v>
      </c>
      <c r="H3" s="49" t="s">
        <v>10</v>
      </c>
      <c r="I3" s="52" t="s">
        <v>11</v>
      </c>
      <c r="J3" s="13" t="s">
        <v>12</v>
      </c>
      <c r="K3" s="10" t="s">
        <v>13</v>
      </c>
      <c r="L3" s="13" t="s">
        <v>14</v>
      </c>
      <c r="M3" s="10" t="s">
        <v>15</v>
      </c>
      <c r="N3" s="13" t="s">
        <v>16</v>
      </c>
      <c r="O3" s="10" t="s">
        <v>17</v>
      </c>
      <c r="P3" s="10" t="s">
        <v>18</v>
      </c>
      <c r="Q3" s="10" t="s">
        <v>19</v>
      </c>
      <c r="R3" s="13" t="s">
        <v>20</v>
      </c>
      <c r="S3" s="13" t="s">
        <v>21</v>
      </c>
      <c r="T3" s="13" t="s">
        <v>22</v>
      </c>
      <c r="U3" s="10" t="s">
        <v>23</v>
      </c>
      <c r="V3" s="49" t="s">
        <v>24</v>
      </c>
      <c r="W3" s="10" t="s">
        <v>25</v>
      </c>
      <c r="X3" s="10" t="s">
        <v>26</v>
      </c>
      <c r="Y3" s="13" t="s">
        <v>27</v>
      </c>
      <c r="Z3" s="13"/>
      <c r="AA3" s="13"/>
      <c r="AB3" s="13"/>
      <c r="AC3" s="13"/>
      <c r="AD3" s="13"/>
      <c r="AE3" s="13"/>
      <c r="AF3" s="13"/>
      <c r="AG3" s="31"/>
      <c r="AH3" s="30"/>
      <c r="AI3" s="31"/>
      <c r="AJ3" s="10" t="s">
        <v>28</v>
      </c>
      <c r="AK3" s="10" t="s">
        <v>29</v>
      </c>
      <c r="AL3" s="13" t="s">
        <v>30</v>
      </c>
      <c r="AM3" s="30" t="s">
        <v>31</v>
      </c>
    </row>
    <row r="4" s="1" customFormat="1" spans="1:39">
      <c r="A4" s="13"/>
      <c r="B4" s="10"/>
      <c r="C4" s="13"/>
      <c r="D4" s="10"/>
      <c r="E4" s="13"/>
      <c r="F4" s="13"/>
      <c r="G4" s="13"/>
      <c r="H4" s="10"/>
      <c r="I4" s="52"/>
      <c r="J4" s="13"/>
      <c r="K4" s="10"/>
      <c r="L4" s="13"/>
      <c r="M4" s="10"/>
      <c r="N4" s="13"/>
      <c r="O4" s="10"/>
      <c r="P4" s="10"/>
      <c r="Q4" s="10"/>
      <c r="R4" s="13"/>
      <c r="S4" s="13"/>
      <c r="T4" s="13"/>
      <c r="U4" s="10"/>
      <c r="V4" s="10"/>
      <c r="W4" s="10"/>
      <c r="X4" s="10"/>
      <c r="Y4" s="10" t="s">
        <v>32</v>
      </c>
      <c r="Z4" s="13" t="s">
        <v>33</v>
      </c>
      <c r="AA4" s="13" t="s">
        <v>34</v>
      </c>
      <c r="AB4" s="13" t="s">
        <v>35</v>
      </c>
      <c r="AC4" s="10" t="s">
        <v>36</v>
      </c>
      <c r="AD4" s="10" t="s">
        <v>37</v>
      </c>
      <c r="AE4" s="13" t="s">
        <v>38</v>
      </c>
      <c r="AF4" s="13" t="s">
        <v>39</v>
      </c>
      <c r="AG4" s="31"/>
      <c r="AH4" s="30" t="s">
        <v>40</v>
      </c>
      <c r="AI4" s="31"/>
      <c r="AJ4" s="10"/>
      <c r="AK4" s="10"/>
      <c r="AL4" s="13"/>
      <c r="AM4" s="30"/>
    </row>
    <row r="5" s="42" customFormat="1" ht="30" customHeight="1" spans="1:39">
      <c r="A5" s="10"/>
      <c r="B5" s="10"/>
      <c r="C5" s="13"/>
      <c r="D5" s="10"/>
      <c r="E5" s="13"/>
      <c r="F5" s="13"/>
      <c r="G5" s="10"/>
      <c r="H5" s="10"/>
      <c r="I5" s="52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 t="s">
        <v>41</v>
      </c>
      <c r="AG5" s="61" t="s">
        <v>42</v>
      </c>
      <c r="AH5" s="62" t="s">
        <v>43</v>
      </c>
      <c r="AI5" s="61" t="s">
        <v>42</v>
      </c>
      <c r="AJ5" s="10"/>
      <c r="AK5" s="10"/>
      <c r="AL5" s="13"/>
      <c r="AM5" s="30"/>
    </row>
    <row r="6" s="42" customFormat="1" ht="20" customHeight="1" spans="1:39">
      <c r="A6" s="10"/>
      <c r="B6" s="10"/>
      <c r="C6" s="10"/>
      <c r="D6" s="10"/>
      <c r="E6" s="10"/>
      <c r="F6" s="10"/>
      <c r="G6" s="10"/>
      <c r="H6" s="10"/>
      <c r="I6" s="53">
        <f>SUM(I7:I68)</f>
        <v>38.3076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61"/>
      <c r="AH6" s="10">
        <f>SUM(AH7:AH68)</f>
        <v>29726</v>
      </c>
      <c r="AI6" s="63">
        <f>SUM(AI7:AI68)</f>
        <v>3878</v>
      </c>
      <c r="AJ6" s="10"/>
      <c r="AK6" s="10"/>
      <c r="AL6" s="10"/>
      <c r="AM6" s="10">
        <f>SUM(AM7:AM68)</f>
        <v>105730</v>
      </c>
    </row>
    <row r="7" s="43" customFormat="1" ht="25" customHeight="1" spans="1:39">
      <c r="A7" s="46" t="s">
        <v>44</v>
      </c>
      <c r="B7" s="46" t="s">
        <v>45</v>
      </c>
      <c r="C7" s="47" t="s">
        <v>46</v>
      </c>
      <c r="D7" s="47" t="s">
        <v>47</v>
      </c>
      <c r="E7" s="47" t="s">
        <v>48</v>
      </c>
      <c r="F7" s="47" t="s">
        <v>49</v>
      </c>
      <c r="G7" s="48" t="s">
        <v>50</v>
      </c>
      <c r="H7" s="47">
        <v>1</v>
      </c>
      <c r="I7" s="54">
        <v>0.2774</v>
      </c>
      <c r="J7" s="46" t="s">
        <v>51</v>
      </c>
      <c r="K7" s="46">
        <v>1583</v>
      </c>
      <c r="L7" s="47" t="s">
        <v>52</v>
      </c>
      <c r="M7" s="47">
        <v>10</v>
      </c>
      <c r="N7" s="47" t="s">
        <v>53</v>
      </c>
      <c r="O7" s="47" t="s">
        <v>54</v>
      </c>
      <c r="P7" s="47">
        <v>58</v>
      </c>
      <c r="Q7" s="46" t="s">
        <v>55</v>
      </c>
      <c r="R7" s="46" t="s">
        <v>56</v>
      </c>
      <c r="S7" s="55" t="s">
        <v>57</v>
      </c>
      <c r="T7" s="50" t="s">
        <v>58</v>
      </c>
      <c r="U7" s="46" t="s">
        <v>59</v>
      </c>
      <c r="V7" s="46" t="s">
        <v>60</v>
      </c>
      <c r="W7" s="46" t="s">
        <v>60</v>
      </c>
      <c r="X7" s="46" t="s">
        <v>60</v>
      </c>
      <c r="Y7" s="47" t="s">
        <v>61</v>
      </c>
      <c r="Z7" s="46" t="s">
        <v>62</v>
      </c>
      <c r="AA7" s="46">
        <v>15</v>
      </c>
      <c r="AB7" s="46" t="s">
        <v>63</v>
      </c>
      <c r="AC7" s="56">
        <v>16.3</v>
      </c>
      <c r="AD7" s="56">
        <v>10</v>
      </c>
      <c r="AE7" s="57">
        <v>0.6</v>
      </c>
      <c r="AF7" s="58">
        <v>559</v>
      </c>
      <c r="AG7" s="64">
        <v>59.8</v>
      </c>
      <c r="AH7" s="58">
        <f>AF7*I7</f>
        <v>155</v>
      </c>
      <c r="AI7" s="64">
        <f>AG7*I7</f>
        <v>16.6</v>
      </c>
      <c r="AJ7" s="46" t="s">
        <v>64</v>
      </c>
      <c r="AK7" s="46" t="s">
        <v>65</v>
      </c>
      <c r="AL7" s="66" t="s">
        <v>66</v>
      </c>
      <c r="AM7" s="58">
        <f>2760*I7</f>
        <v>766</v>
      </c>
    </row>
    <row r="8" s="43" customFormat="1" ht="25" customHeight="1" spans="1:39">
      <c r="A8" s="46" t="s">
        <v>44</v>
      </c>
      <c r="B8" s="46" t="s">
        <v>45</v>
      </c>
      <c r="C8" s="47" t="s">
        <v>46</v>
      </c>
      <c r="D8" s="47" t="s">
        <v>47</v>
      </c>
      <c r="E8" s="47" t="s">
        <v>67</v>
      </c>
      <c r="F8" s="47" t="s">
        <v>68</v>
      </c>
      <c r="G8" s="48" t="s">
        <v>50</v>
      </c>
      <c r="H8" s="47">
        <v>2</v>
      </c>
      <c r="I8" s="54">
        <v>0.1762</v>
      </c>
      <c r="J8" s="46" t="s">
        <v>51</v>
      </c>
      <c r="K8" s="46">
        <v>1660</v>
      </c>
      <c r="L8" s="47" t="s">
        <v>69</v>
      </c>
      <c r="M8" s="47">
        <v>20</v>
      </c>
      <c r="N8" s="47" t="s">
        <v>70</v>
      </c>
      <c r="O8" s="47" t="s">
        <v>54</v>
      </c>
      <c r="P8" s="47">
        <v>62</v>
      </c>
      <c r="Q8" s="46" t="s">
        <v>55</v>
      </c>
      <c r="R8" s="46" t="s">
        <v>56</v>
      </c>
      <c r="S8" s="46" t="s">
        <v>71</v>
      </c>
      <c r="T8" s="50" t="s">
        <v>58</v>
      </c>
      <c r="U8" s="46" t="s">
        <v>59</v>
      </c>
      <c r="V8" s="46" t="s">
        <v>60</v>
      </c>
      <c r="W8" s="46" t="s">
        <v>60</v>
      </c>
      <c r="X8" s="46" t="s">
        <v>60</v>
      </c>
      <c r="Y8" s="47" t="s">
        <v>61</v>
      </c>
      <c r="Z8" s="46" t="s">
        <v>62</v>
      </c>
      <c r="AA8" s="46">
        <v>15</v>
      </c>
      <c r="AB8" s="46" t="s">
        <v>63</v>
      </c>
      <c r="AC8" s="56">
        <v>16.4</v>
      </c>
      <c r="AD8" s="56">
        <v>10</v>
      </c>
      <c r="AE8" s="57">
        <v>0.7</v>
      </c>
      <c r="AF8" s="58">
        <v>817</v>
      </c>
      <c r="AG8" s="64">
        <v>88.5</v>
      </c>
      <c r="AH8" s="58">
        <f t="shared" ref="AH8:AH39" si="0">AF8*I8</f>
        <v>144</v>
      </c>
      <c r="AI8" s="64">
        <f t="shared" ref="AI8:AI39" si="1">AG8*I8</f>
        <v>15.6</v>
      </c>
      <c r="AJ8" s="46" t="s">
        <v>64</v>
      </c>
      <c r="AK8" s="46" t="s">
        <v>65</v>
      </c>
      <c r="AL8" s="66" t="s">
        <v>66</v>
      </c>
      <c r="AM8" s="58">
        <f t="shared" ref="AM8:AM41" si="2">2760*I8</f>
        <v>486</v>
      </c>
    </row>
    <row r="9" s="43" customFormat="1" ht="25" customHeight="1" spans="1:39">
      <c r="A9" s="46" t="s">
        <v>44</v>
      </c>
      <c r="B9" s="46" t="s">
        <v>45</v>
      </c>
      <c r="C9" s="47" t="s">
        <v>46</v>
      </c>
      <c r="D9" s="47" t="s">
        <v>47</v>
      </c>
      <c r="E9" s="47" t="s">
        <v>72</v>
      </c>
      <c r="F9" s="47" t="s">
        <v>73</v>
      </c>
      <c r="G9" s="48" t="s">
        <v>50</v>
      </c>
      <c r="H9" s="47">
        <v>3</v>
      </c>
      <c r="I9" s="54">
        <v>0.2111</v>
      </c>
      <c r="J9" s="46" t="s">
        <v>51</v>
      </c>
      <c r="K9" s="46">
        <v>1641</v>
      </c>
      <c r="L9" s="47" t="s">
        <v>74</v>
      </c>
      <c r="M9" s="47">
        <v>9</v>
      </c>
      <c r="N9" s="47" t="s">
        <v>53</v>
      </c>
      <c r="O9" s="47" t="s">
        <v>54</v>
      </c>
      <c r="P9" s="47">
        <v>62</v>
      </c>
      <c r="Q9" s="46" t="s">
        <v>55</v>
      </c>
      <c r="R9" s="46" t="s">
        <v>56</v>
      </c>
      <c r="S9" s="46" t="s">
        <v>71</v>
      </c>
      <c r="T9" s="50" t="s">
        <v>58</v>
      </c>
      <c r="U9" s="46" t="s">
        <v>59</v>
      </c>
      <c r="V9" s="46" t="s">
        <v>60</v>
      </c>
      <c r="W9" s="46" t="s">
        <v>60</v>
      </c>
      <c r="X9" s="46" t="s">
        <v>60</v>
      </c>
      <c r="Y9" s="47" t="s">
        <v>61</v>
      </c>
      <c r="Z9" s="46" t="s">
        <v>62</v>
      </c>
      <c r="AA9" s="46">
        <v>16</v>
      </c>
      <c r="AB9" s="46" t="s">
        <v>63</v>
      </c>
      <c r="AC9" s="56">
        <v>17.3</v>
      </c>
      <c r="AD9" s="56">
        <v>11</v>
      </c>
      <c r="AE9" s="57">
        <v>0.65</v>
      </c>
      <c r="AF9" s="58">
        <v>606</v>
      </c>
      <c r="AG9" s="64">
        <v>78.6</v>
      </c>
      <c r="AH9" s="58">
        <f t="shared" si="0"/>
        <v>128</v>
      </c>
      <c r="AI9" s="64">
        <f t="shared" si="1"/>
        <v>16.6</v>
      </c>
      <c r="AJ9" s="46" t="s">
        <v>64</v>
      </c>
      <c r="AK9" s="46" t="s">
        <v>65</v>
      </c>
      <c r="AL9" s="66" t="s">
        <v>66</v>
      </c>
      <c r="AM9" s="58">
        <f t="shared" si="2"/>
        <v>583</v>
      </c>
    </row>
    <row r="10" s="43" customFormat="1" ht="25" customHeight="1" spans="1:39">
      <c r="A10" s="46" t="s">
        <v>44</v>
      </c>
      <c r="B10" s="46" t="s">
        <v>45</v>
      </c>
      <c r="C10" s="47" t="s">
        <v>46</v>
      </c>
      <c r="D10" s="47" t="s">
        <v>75</v>
      </c>
      <c r="E10" s="47" t="s">
        <v>76</v>
      </c>
      <c r="F10" s="47" t="s">
        <v>77</v>
      </c>
      <c r="G10" s="48" t="s">
        <v>78</v>
      </c>
      <c r="H10" s="47">
        <v>4</v>
      </c>
      <c r="I10" s="54">
        <v>0.063</v>
      </c>
      <c r="J10" s="46" t="s">
        <v>51</v>
      </c>
      <c r="K10" s="46">
        <v>1565</v>
      </c>
      <c r="L10" s="47" t="s">
        <v>79</v>
      </c>
      <c r="M10" s="47">
        <v>5</v>
      </c>
      <c r="N10" s="47" t="s">
        <v>80</v>
      </c>
      <c r="O10" s="47" t="s">
        <v>54</v>
      </c>
      <c r="P10" s="47">
        <v>75</v>
      </c>
      <c r="Q10" s="46" t="s">
        <v>55</v>
      </c>
      <c r="R10" s="46" t="s">
        <v>56</v>
      </c>
      <c r="S10" s="46" t="s">
        <v>71</v>
      </c>
      <c r="T10" s="50" t="s">
        <v>58</v>
      </c>
      <c r="U10" s="46" t="s">
        <v>59</v>
      </c>
      <c r="V10" s="46" t="s">
        <v>60</v>
      </c>
      <c r="W10" s="46" t="s">
        <v>60</v>
      </c>
      <c r="X10" s="46" t="s">
        <v>60</v>
      </c>
      <c r="Y10" s="47" t="s">
        <v>61</v>
      </c>
      <c r="Z10" s="46" t="s">
        <v>62</v>
      </c>
      <c r="AA10" s="46">
        <v>16</v>
      </c>
      <c r="AB10" s="46" t="s">
        <v>63</v>
      </c>
      <c r="AC10" s="56">
        <v>18.6</v>
      </c>
      <c r="AD10" s="56">
        <v>12</v>
      </c>
      <c r="AE10" s="57">
        <v>0.7</v>
      </c>
      <c r="AF10" s="58">
        <v>889</v>
      </c>
      <c r="AG10" s="64">
        <v>142.9</v>
      </c>
      <c r="AH10" s="58">
        <f t="shared" si="0"/>
        <v>56</v>
      </c>
      <c r="AI10" s="64">
        <f t="shared" si="1"/>
        <v>9</v>
      </c>
      <c r="AJ10" s="46" t="s">
        <v>64</v>
      </c>
      <c r="AK10" s="46" t="s">
        <v>65</v>
      </c>
      <c r="AL10" s="66" t="s">
        <v>66</v>
      </c>
      <c r="AM10" s="58">
        <f t="shared" si="2"/>
        <v>174</v>
      </c>
    </row>
    <row r="11" s="43" customFormat="1" ht="25" customHeight="1" spans="1:39">
      <c r="A11" s="46" t="s">
        <v>44</v>
      </c>
      <c r="B11" s="46" t="s">
        <v>45</v>
      </c>
      <c r="C11" s="47" t="s">
        <v>81</v>
      </c>
      <c r="D11" s="47" t="s">
        <v>82</v>
      </c>
      <c r="E11" s="47" t="s">
        <v>83</v>
      </c>
      <c r="F11" s="47" t="s">
        <v>84</v>
      </c>
      <c r="G11" s="48" t="s">
        <v>85</v>
      </c>
      <c r="H11" s="47">
        <v>5</v>
      </c>
      <c r="I11" s="54">
        <v>0.1266</v>
      </c>
      <c r="J11" s="46" t="s">
        <v>51</v>
      </c>
      <c r="K11" s="46">
        <v>1880</v>
      </c>
      <c r="L11" s="47" t="s">
        <v>86</v>
      </c>
      <c r="M11" s="47">
        <v>5</v>
      </c>
      <c r="N11" s="47" t="s">
        <v>80</v>
      </c>
      <c r="O11" s="47" t="s">
        <v>54</v>
      </c>
      <c r="P11" s="47">
        <v>62</v>
      </c>
      <c r="Q11" s="46" t="s">
        <v>55</v>
      </c>
      <c r="R11" s="46" t="s">
        <v>56</v>
      </c>
      <c r="S11" s="46" t="s">
        <v>71</v>
      </c>
      <c r="T11" s="50" t="s">
        <v>58</v>
      </c>
      <c r="U11" s="46" t="s">
        <v>59</v>
      </c>
      <c r="V11" s="46" t="s">
        <v>60</v>
      </c>
      <c r="W11" s="46" t="s">
        <v>60</v>
      </c>
      <c r="X11" s="46" t="s">
        <v>60</v>
      </c>
      <c r="Y11" s="47" t="s">
        <v>61</v>
      </c>
      <c r="Z11" s="46" t="s">
        <v>62</v>
      </c>
      <c r="AA11" s="46">
        <v>15</v>
      </c>
      <c r="AB11" s="46" t="s">
        <v>63</v>
      </c>
      <c r="AC11" s="56">
        <v>17.2</v>
      </c>
      <c r="AD11" s="56">
        <v>11</v>
      </c>
      <c r="AE11" s="57">
        <v>0.8</v>
      </c>
      <c r="AF11" s="58">
        <v>1319</v>
      </c>
      <c r="AG11" s="64">
        <v>169.8</v>
      </c>
      <c r="AH11" s="58">
        <f t="shared" si="0"/>
        <v>167</v>
      </c>
      <c r="AI11" s="64">
        <f t="shared" si="1"/>
        <v>21.5</v>
      </c>
      <c r="AJ11" s="46" t="s">
        <v>64</v>
      </c>
      <c r="AK11" s="46" t="s">
        <v>65</v>
      </c>
      <c r="AL11" s="66" t="s">
        <v>66</v>
      </c>
      <c r="AM11" s="58">
        <f t="shared" si="2"/>
        <v>349</v>
      </c>
    </row>
    <row r="12" s="43" customFormat="1" ht="25" customHeight="1" spans="1:39">
      <c r="A12" s="46" t="s">
        <v>44</v>
      </c>
      <c r="B12" s="46" t="s">
        <v>45</v>
      </c>
      <c r="C12" s="47" t="s">
        <v>87</v>
      </c>
      <c r="D12" s="47" t="s">
        <v>88</v>
      </c>
      <c r="E12" s="47" t="s">
        <v>89</v>
      </c>
      <c r="F12" s="47" t="s">
        <v>90</v>
      </c>
      <c r="G12" s="48" t="s">
        <v>91</v>
      </c>
      <c r="H12" s="47">
        <v>6</v>
      </c>
      <c r="I12" s="54">
        <v>0.1372</v>
      </c>
      <c r="J12" s="46" t="s">
        <v>51</v>
      </c>
      <c r="K12" s="46">
        <v>1865</v>
      </c>
      <c r="L12" s="47" t="s">
        <v>86</v>
      </c>
      <c r="M12" s="47">
        <v>20</v>
      </c>
      <c r="N12" s="47" t="s">
        <v>70</v>
      </c>
      <c r="O12" s="47" t="s">
        <v>54</v>
      </c>
      <c r="P12" s="47">
        <v>74</v>
      </c>
      <c r="Q12" s="46" t="s">
        <v>55</v>
      </c>
      <c r="R12" s="46" t="s">
        <v>56</v>
      </c>
      <c r="S12" s="46" t="s">
        <v>71</v>
      </c>
      <c r="T12" s="50" t="s">
        <v>58</v>
      </c>
      <c r="U12" s="46" t="s">
        <v>59</v>
      </c>
      <c r="V12" s="46" t="s">
        <v>60</v>
      </c>
      <c r="W12" s="46" t="s">
        <v>60</v>
      </c>
      <c r="X12" s="46" t="s">
        <v>60</v>
      </c>
      <c r="Y12" s="47" t="s">
        <v>61</v>
      </c>
      <c r="Z12" s="46" t="s">
        <v>62</v>
      </c>
      <c r="AA12" s="46">
        <v>16</v>
      </c>
      <c r="AB12" s="46" t="s">
        <v>63</v>
      </c>
      <c r="AC12" s="56">
        <v>19.6</v>
      </c>
      <c r="AD12" s="56">
        <v>13</v>
      </c>
      <c r="AE12" s="57">
        <v>0.7</v>
      </c>
      <c r="AF12" s="58">
        <v>736</v>
      </c>
      <c r="AG12" s="64">
        <v>140.7</v>
      </c>
      <c r="AH12" s="58">
        <f t="shared" si="0"/>
        <v>101</v>
      </c>
      <c r="AI12" s="64">
        <f t="shared" si="1"/>
        <v>19.3</v>
      </c>
      <c r="AJ12" s="46" t="s">
        <v>64</v>
      </c>
      <c r="AK12" s="46" t="s">
        <v>65</v>
      </c>
      <c r="AL12" s="66" t="s">
        <v>66</v>
      </c>
      <c r="AM12" s="58">
        <f t="shared" si="2"/>
        <v>379</v>
      </c>
    </row>
    <row r="13" s="43" customFormat="1" ht="25" customHeight="1" spans="1:39">
      <c r="A13" s="46" t="s">
        <v>44</v>
      </c>
      <c r="B13" s="46" t="s">
        <v>45</v>
      </c>
      <c r="C13" s="47" t="s">
        <v>81</v>
      </c>
      <c r="D13" s="47" t="s">
        <v>82</v>
      </c>
      <c r="E13" s="47" t="s">
        <v>92</v>
      </c>
      <c r="F13" s="47" t="s">
        <v>93</v>
      </c>
      <c r="G13" s="48" t="s">
        <v>94</v>
      </c>
      <c r="H13" s="47">
        <v>7</v>
      </c>
      <c r="I13" s="54">
        <v>0.537</v>
      </c>
      <c r="J13" s="46" t="s">
        <v>51</v>
      </c>
      <c r="K13" s="46">
        <v>1864</v>
      </c>
      <c r="L13" s="47" t="s">
        <v>86</v>
      </c>
      <c r="M13" s="47">
        <v>15</v>
      </c>
      <c r="N13" s="47" t="s">
        <v>70</v>
      </c>
      <c r="O13" s="47" t="s">
        <v>54</v>
      </c>
      <c r="P13" s="47">
        <v>65</v>
      </c>
      <c r="Q13" s="46" t="s">
        <v>55</v>
      </c>
      <c r="R13" s="46" t="s">
        <v>56</v>
      </c>
      <c r="S13" s="46" t="s">
        <v>71</v>
      </c>
      <c r="T13" s="50" t="s">
        <v>58</v>
      </c>
      <c r="U13" s="46" t="s">
        <v>59</v>
      </c>
      <c r="V13" s="46" t="s">
        <v>60</v>
      </c>
      <c r="W13" s="46" t="s">
        <v>60</v>
      </c>
      <c r="X13" s="46" t="s">
        <v>60</v>
      </c>
      <c r="Y13" s="47" t="s">
        <v>61</v>
      </c>
      <c r="Z13" s="46" t="s">
        <v>62</v>
      </c>
      <c r="AA13" s="46">
        <v>15</v>
      </c>
      <c r="AB13" s="46" t="s">
        <v>63</v>
      </c>
      <c r="AC13" s="56">
        <v>16.2</v>
      </c>
      <c r="AD13" s="56">
        <v>10</v>
      </c>
      <c r="AE13" s="57">
        <v>0.6</v>
      </c>
      <c r="AF13" s="58">
        <v>674</v>
      </c>
      <c r="AG13" s="64">
        <v>71.5</v>
      </c>
      <c r="AH13" s="58">
        <f t="shared" si="0"/>
        <v>362</v>
      </c>
      <c r="AI13" s="64">
        <f t="shared" si="1"/>
        <v>38.4</v>
      </c>
      <c r="AJ13" s="46" t="s">
        <v>64</v>
      </c>
      <c r="AK13" s="46" t="s">
        <v>65</v>
      </c>
      <c r="AL13" s="66" t="s">
        <v>66</v>
      </c>
      <c r="AM13" s="58">
        <f t="shared" si="2"/>
        <v>1482</v>
      </c>
    </row>
    <row r="14" s="43" customFormat="1" ht="25" customHeight="1" spans="1:39">
      <c r="A14" s="46" t="s">
        <v>44</v>
      </c>
      <c r="B14" s="46" t="s">
        <v>45</v>
      </c>
      <c r="C14" s="47" t="s">
        <v>81</v>
      </c>
      <c r="D14" s="47" t="s">
        <v>95</v>
      </c>
      <c r="E14" s="47" t="s">
        <v>96</v>
      </c>
      <c r="F14" s="50" t="s">
        <v>97</v>
      </c>
      <c r="G14" s="48" t="s">
        <v>98</v>
      </c>
      <c r="H14" s="47">
        <v>8</v>
      </c>
      <c r="I14" s="54">
        <v>0.0341</v>
      </c>
      <c r="J14" s="46" t="s">
        <v>51</v>
      </c>
      <c r="K14" s="46">
        <v>1916</v>
      </c>
      <c r="L14" s="47" t="s">
        <v>99</v>
      </c>
      <c r="M14" s="47">
        <v>12</v>
      </c>
      <c r="N14" s="47" t="s">
        <v>70</v>
      </c>
      <c r="O14" s="47" t="s">
        <v>54</v>
      </c>
      <c r="P14" s="47">
        <v>62</v>
      </c>
      <c r="Q14" s="46" t="s">
        <v>55</v>
      </c>
      <c r="R14" s="46" t="s">
        <v>56</v>
      </c>
      <c r="S14" s="46" t="s">
        <v>71</v>
      </c>
      <c r="T14" s="50" t="s">
        <v>58</v>
      </c>
      <c r="U14" s="46" t="s">
        <v>59</v>
      </c>
      <c r="V14" s="46" t="s">
        <v>60</v>
      </c>
      <c r="W14" s="46" t="s">
        <v>60</v>
      </c>
      <c r="X14" s="46" t="s">
        <v>60</v>
      </c>
      <c r="Y14" s="47" t="s">
        <v>61</v>
      </c>
      <c r="Z14" s="46" t="s">
        <v>62</v>
      </c>
      <c r="AA14" s="46">
        <v>15</v>
      </c>
      <c r="AB14" s="46" t="s">
        <v>63</v>
      </c>
      <c r="AC14" s="56">
        <v>16.6</v>
      </c>
      <c r="AD14" s="56">
        <v>10</v>
      </c>
      <c r="AE14" s="57">
        <v>0.8</v>
      </c>
      <c r="AF14" s="58">
        <v>997</v>
      </c>
      <c r="AG14" s="64">
        <v>111.4</v>
      </c>
      <c r="AH14" s="58">
        <f t="shared" si="0"/>
        <v>34</v>
      </c>
      <c r="AI14" s="64">
        <f t="shared" si="1"/>
        <v>3.8</v>
      </c>
      <c r="AJ14" s="46" t="s">
        <v>64</v>
      </c>
      <c r="AK14" s="46" t="s">
        <v>65</v>
      </c>
      <c r="AL14" s="66" t="s">
        <v>66</v>
      </c>
      <c r="AM14" s="58">
        <f t="shared" si="2"/>
        <v>94</v>
      </c>
    </row>
    <row r="15" s="43" customFormat="1" ht="25" customHeight="1" spans="1:39">
      <c r="A15" s="46" t="s">
        <v>44</v>
      </c>
      <c r="B15" s="46" t="s">
        <v>45</v>
      </c>
      <c r="C15" s="47" t="s">
        <v>100</v>
      </c>
      <c r="D15" s="47" t="s">
        <v>101</v>
      </c>
      <c r="E15" s="47" t="s">
        <v>102</v>
      </c>
      <c r="F15" s="50" t="s">
        <v>103</v>
      </c>
      <c r="G15" s="48" t="s">
        <v>104</v>
      </c>
      <c r="H15" s="47">
        <v>9</v>
      </c>
      <c r="I15" s="54">
        <v>1.566</v>
      </c>
      <c r="J15" s="46" t="s">
        <v>51</v>
      </c>
      <c r="K15" s="46">
        <v>1576</v>
      </c>
      <c r="L15" s="47" t="s">
        <v>99</v>
      </c>
      <c r="M15" s="47">
        <v>8</v>
      </c>
      <c r="N15" s="47" t="s">
        <v>53</v>
      </c>
      <c r="O15" s="47" t="s">
        <v>54</v>
      </c>
      <c r="P15" s="47">
        <v>58</v>
      </c>
      <c r="Q15" s="46" t="s">
        <v>55</v>
      </c>
      <c r="R15" s="46" t="s">
        <v>56</v>
      </c>
      <c r="S15" s="46" t="s">
        <v>71</v>
      </c>
      <c r="T15" s="50" t="s">
        <v>58</v>
      </c>
      <c r="U15" s="46" t="s">
        <v>59</v>
      </c>
      <c r="V15" s="46" t="s">
        <v>60</v>
      </c>
      <c r="W15" s="46" t="s">
        <v>60</v>
      </c>
      <c r="X15" s="46" t="s">
        <v>60</v>
      </c>
      <c r="Y15" s="47" t="s">
        <v>61</v>
      </c>
      <c r="Z15" s="46" t="s">
        <v>62</v>
      </c>
      <c r="AA15" s="46">
        <v>15</v>
      </c>
      <c r="AB15" s="46" t="s">
        <v>63</v>
      </c>
      <c r="AC15" s="56">
        <v>15.4</v>
      </c>
      <c r="AD15" s="56">
        <v>9.5</v>
      </c>
      <c r="AE15" s="57">
        <v>0.6</v>
      </c>
      <c r="AF15" s="58">
        <v>446</v>
      </c>
      <c r="AG15" s="64">
        <v>41</v>
      </c>
      <c r="AH15" s="58">
        <f t="shared" si="0"/>
        <v>698</v>
      </c>
      <c r="AI15" s="64">
        <f t="shared" si="1"/>
        <v>64.2</v>
      </c>
      <c r="AJ15" s="46" t="s">
        <v>64</v>
      </c>
      <c r="AK15" s="46" t="s">
        <v>65</v>
      </c>
      <c r="AL15" s="66" t="s">
        <v>66</v>
      </c>
      <c r="AM15" s="58">
        <f t="shared" si="2"/>
        <v>4322</v>
      </c>
    </row>
    <row r="16" s="43" customFormat="1" ht="25" customHeight="1" spans="1:39">
      <c r="A16" s="46" t="s">
        <v>44</v>
      </c>
      <c r="B16" s="46" t="s">
        <v>45</v>
      </c>
      <c r="C16" s="47" t="s">
        <v>100</v>
      </c>
      <c r="D16" s="47" t="s">
        <v>101</v>
      </c>
      <c r="E16" s="47" t="s">
        <v>105</v>
      </c>
      <c r="F16" s="50" t="s">
        <v>106</v>
      </c>
      <c r="G16" s="48" t="s">
        <v>104</v>
      </c>
      <c r="H16" s="47">
        <v>10</v>
      </c>
      <c r="I16" s="54">
        <v>0.4902</v>
      </c>
      <c r="J16" s="46" t="s">
        <v>51</v>
      </c>
      <c r="K16" s="46">
        <v>1577</v>
      </c>
      <c r="L16" s="47" t="s">
        <v>74</v>
      </c>
      <c r="M16" s="47">
        <v>5</v>
      </c>
      <c r="N16" s="47" t="s">
        <v>53</v>
      </c>
      <c r="O16" s="47" t="s">
        <v>54</v>
      </c>
      <c r="P16" s="47">
        <v>58</v>
      </c>
      <c r="Q16" s="46" t="s">
        <v>55</v>
      </c>
      <c r="R16" s="46" t="s">
        <v>56</v>
      </c>
      <c r="S16" s="46" t="s">
        <v>71</v>
      </c>
      <c r="T16" s="50" t="s">
        <v>58</v>
      </c>
      <c r="U16" s="46" t="s">
        <v>59</v>
      </c>
      <c r="V16" s="46" t="s">
        <v>60</v>
      </c>
      <c r="W16" s="46" t="s">
        <v>60</v>
      </c>
      <c r="X16" s="46" t="s">
        <v>60</v>
      </c>
      <c r="Y16" s="47" t="s">
        <v>61</v>
      </c>
      <c r="Z16" s="46" t="s">
        <v>62</v>
      </c>
      <c r="AA16" s="46">
        <v>15</v>
      </c>
      <c r="AB16" s="46" t="s">
        <v>63</v>
      </c>
      <c r="AC16" s="56">
        <v>19.2</v>
      </c>
      <c r="AD16" s="56">
        <v>13</v>
      </c>
      <c r="AE16" s="57">
        <v>0.6</v>
      </c>
      <c r="AF16" s="58">
        <v>569</v>
      </c>
      <c r="AG16" s="64">
        <v>104.7</v>
      </c>
      <c r="AH16" s="58">
        <f t="shared" si="0"/>
        <v>279</v>
      </c>
      <c r="AI16" s="64">
        <f t="shared" si="1"/>
        <v>51.3</v>
      </c>
      <c r="AJ16" s="46" t="s">
        <v>64</v>
      </c>
      <c r="AK16" s="46" t="s">
        <v>65</v>
      </c>
      <c r="AL16" s="66" t="s">
        <v>66</v>
      </c>
      <c r="AM16" s="58">
        <f t="shared" si="2"/>
        <v>1353</v>
      </c>
    </row>
    <row r="17" s="43" customFormat="1" ht="25" customHeight="1" spans="1:39">
      <c r="A17" s="46" t="s">
        <v>44</v>
      </c>
      <c r="B17" s="46" t="s">
        <v>45</v>
      </c>
      <c r="C17" s="47" t="s">
        <v>100</v>
      </c>
      <c r="D17" s="47" t="s">
        <v>101</v>
      </c>
      <c r="E17" s="47" t="s">
        <v>105</v>
      </c>
      <c r="F17" s="50" t="s">
        <v>107</v>
      </c>
      <c r="G17" s="48" t="s">
        <v>104</v>
      </c>
      <c r="H17" s="47">
        <v>11</v>
      </c>
      <c r="I17" s="54">
        <v>1.1859</v>
      </c>
      <c r="J17" s="46" t="s">
        <v>51</v>
      </c>
      <c r="K17" s="46">
        <v>1565</v>
      </c>
      <c r="L17" s="47" t="s">
        <v>99</v>
      </c>
      <c r="M17" s="47">
        <v>8</v>
      </c>
      <c r="N17" s="47" t="s">
        <v>53</v>
      </c>
      <c r="O17" s="47" t="s">
        <v>54</v>
      </c>
      <c r="P17" s="47">
        <v>58</v>
      </c>
      <c r="Q17" s="46" t="s">
        <v>55</v>
      </c>
      <c r="R17" s="46" t="s">
        <v>56</v>
      </c>
      <c r="S17" s="46" t="s">
        <v>71</v>
      </c>
      <c r="T17" s="50" t="s">
        <v>58</v>
      </c>
      <c r="U17" s="46" t="s">
        <v>59</v>
      </c>
      <c r="V17" s="46" t="s">
        <v>60</v>
      </c>
      <c r="W17" s="46" t="s">
        <v>60</v>
      </c>
      <c r="X17" s="46" t="s">
        <v>60</v>
      </c>
      <c r="Y17" s="47" t="s">
        <v>61</v>
      </c>
      <c r="Z17" s="46" t="s">
        <v>62</v>
      </c>
      <c r="AA17" s="46">
        <v>15</v>
      </c>
      <c r="AB17" s="46" t="s">
        <v>63</v>
      </c>
      <c r="AC17" s="56">
        <v>18.4</v>
      </c>
      <c r="AD17" s="56">
        <v>12</v>
      </c>
      <c r="AE17" s="57">
        <v>0.6</v>
      </c>
      <c r="AF17" s="58">
        <v>546</v>
      </c>
      <c r="AG17" s="64">
        <v>86.3</v>
      </c>
      <c r="AH17" s="58">
        <f t="shared" si="0"/>
        <v>648</v>
      </c>
      <c r="AI17" s="64">
        <f t="shared" si="1"/>
        <v>102.3</v>
      </c>
      <c r="AJ17" s="46" t="s">
        <v>64</v>
      </c>
      <c r="AK17" s="46" t="s">
        <v>65</v>
      </c>
      <c r="AL17" s="66" t="s">
        <v>66</v>
      </c>
      <c r="AM17" s="58">
        <f t="shared" si="2"/>
        <v>3273</v>
      </c>
    </row>
    <row r="18" s="43" customFormat="1" ht="25" customHeight="1" spans="1:39">
      <c r="A18" s="46" t="s">
        <v>44</v>
      </c>
      <c r="B18" s="46" t="s">
        <v>45</v>
      </c>
      <c r="C18" s="47" t="s">
        <v>100</v>
      </c>
      <c r="D18" s="47" t="s">
        <v>101</v>
      </c>
      <c r="E18" s="47" t="s">
        <v>108</v>
      </c>
      <c r="F18" s="47" t="s">
        <v>109</v>
      </c>
      <c r="G18" s="48" t="s">
        <v>104</v>
      </c>
      <c r="H18" s="47">
        <v>12</v>
      </c>
      <c r="I18" s="54">
        <v>0.3059</v>
      </c>
      <c r="J18" s="46" t="s">
        <v>51</v>
      </c>
      <c r="K18" s="46">
        <v>1548</v>
      </c>
      <c r="L18" s="47" t="s">
        <v>110</v>
      </c>
      <c r="M18" s="47">
        <v>3</v>
      </c>
      <c r="N18" s="47" t="s">
        <v>80</v>
      </c>
      <c r="O18" s="47" t="s">
        <v>54</v>
      </c>
      <c r="P18" s="47">
        <v>55</v>
      </c>
      <c r="Q18" s="46" t="s">
        <v>55</v>
      </c>
      <c r="R18" s="46" t="s">
        <v>56</v>
      </c>
      <c r="S18" s="46" t="s">
        <v>71</v>
      </c>
      <c r="T18" s="50" t="s">
        <v>58</v>
      </c>
      <c r="U18" s="46" t="s">
        <v>59</v>
      </c>
      <c r="V18" s="46" t="s">
        <v>60</v>
      </c>
      <c r="W18" s="46" t="s">
        <v>60</v>
      </c>
      <c r="X18" s="46" t="s">
        <v>60</v>
      </c>
      <c r="Y18" s="47" t="s">
        <v>61</v>
      </c>
      <c r="Z18" s="46" t="s">
        <v>62</v>
      </c>
      <c r="AA18" s="46">
        <v>16</v>
      </c>
      <c r="AB18" s="46" t="s">
        <v>63</v>
      </c>
      <c r="AC18" s="56">
        <v>18.9</v>
      </c>
      <c r="AD18" s="56">
        <v>13</v>
      </c>
      <c r="AE18" s="57">
        <v>0.7</v>
      </c>
      <c r="AF18" s="58">
        <v>821</v>
      </c>
      <c r="AG18" s="64">
        <v>146.8</v>
      </c>
      <c r="AH18" s="58">
        <f t="shared" si="0"/>
        <v>251</v>
      </c>
      <c r="AI18" s="64">
        <f t="shared" si="1"/>
        <v>44.9</v>
      </c>
      <c r="AJ18" s="46" t="s">
        <v>64</v>
      </c>
      <c r="AK18" s="46" t="s">
        <v>65</v>
      </c>
      <c r="AL18" s="66" t="s">
        <v>66</v>
      </c>
      <c r="AM18" s="58">
        <f t="shared" si="2"/>
        <v>844</v>
      </c>
    </row>
    <row r="19" s="43" customFormat="1" ht="25" customHeight="1" spans="1:39">
      <c r="A19" s="46" t="s">
        <v>44</v>
      </c>
      <c r="B19" s="46" t="s">
        <v>45</v>
      </c>
      <c r="C19" s="47" t="s">
        <v>100</v>
      </c>
      <c r="D19" s="47" t="s">
        <v>101</v>
      </c>
      <c r="E19" s="47" t="s">
        <v>111</v>
      </c>
      <c r="F19" s="47" t="s">
        <v>112</v>
      </c>
      <c r="G19" s="48" t="s">
        <v>104</v>
      </c>
      <c r="H19" s="47">
        <v>13</v>
      </c>
      <c r="I19" s="54">
        <v>1.0912</v>
      </c>
      <c r="J19" s="46" t="s">
        <v>51</v>
      </c>
      <c r="K19" s="46">
        <v>1613</v>
      </c>
      <c r="L19" s="47" t="s">
        <v>79</v>
      </c>
      <c r="M19" s="47">
        <v>12</v>
      </c>
      <c r="N19" s="47" t="s">
        <v>53</v>
      </c>
      <c r="O19" s="47" t="s">
        <v>54</v>
      </c>
      <c r="P19" s="47">
        <v>55</v>
      </c>
      <c r="Q19" s="46" t="s">
        <v>55</v>
      </c>
      <c r="R19" s="46" t="s">
        <v>56</v>
      </c>
      <c r="S19" s="46" t="s">
        <v>71</v>
      </c>
      <c r="T19" s="50" t="s">
        <v>58</v>
      </c>
      <c r="U19" s="46" t="s">
        <v>59</v>
      </c>
      <c r="V19" s="46" t="s">
        <v>60</v>
      </c>
      <c r="W19" s="46" t="s">
        <v>60</v>
      </c>
      <c r="X19" s="46" t="s">
        <v>60</v>
      </c>
      <c r="Y19" s="47" t="s">
        <v>61</v>
      </c>
      <c r="Z19" s="46" t="s">
        <v>62</v>
      </c>
      <c r="AA19" s="46">
        <v>15</v>
      </c>
      <c r="AB19" s="46" t="s">
        <v>63</v>
      </c>
      <c r="AC19" s="56">
        <v>19.2</v>
      </c>
      <c r="AD19" s="56">
        <v>13</v>
      </c>
      <c r="AE19" s="57">
        <v>0.7</v>
      </c>
      <c r="AF19" s="58">
        <v>894</v>
      </c>
      <c r="AG19" s="64">
        <v>164.6</v>
      </c>
      <c r="AH19" s="58">
        <f t="shared" si="0"/>
        <v>976</v>
      </c>
      <c r="AI19" s="64">
        <f t="shared" si="1"/>
        <v>179.6</v>
      </c>
      <c r="AJ19" s="46" t="s">
        <v>64</v>
      </c>
      <c r="AK19" s="46" t="s">
        <v>65</v>
      </c>
      <c r="AL19" s="66" t="s">
        <v>66</v>
      </c>
      <c r="AM19" s="58">
        <f t="shared" si="2"/>
        <v>3012</v>
      </c>
    </row>
    <row r="20" s="43" customFormat="1" ht="25" customHeight="1" spans="1:39">
      <c r="A20" s="46" t="s">
        <v>44</v>
      </c>
      <c r="B20" s="46" t="s">
        <v>45</v>
      </c>
      <c r="C20" s="47" t="s">
        <v>100</v>
      </c>
      <c r="D20" s="47" t="s">
        <v>101</v>
      </c>
      <c r="E20" s="47" t="s">
        <v>113</v>
      </c>
      <c r="F20" s="47" t="s">
        <v>114</v>
      </c>
      <c r="G20" s="48" t="s">
        <v>104</v>
      </c>
      <c r="H20" s="47">
        <v>14</v>
      </c>
      <c r="I20" s="54">
        <v>0.4576</v>
      </c>
      <c r="J20" s="46" t="s">
        <v>51</v>
      </c>
      <c r="K20" s="46">
        <v>1620</v>
      </c>
      <c r="L20" s="47" t="s">
        <v>79</v>
      </c>
      <c r="M20" s="47">
        <v>6</v>
      </c>
      <c r="N20" s="47" t="s">
        <v>53</v>
      </c>
      <c r="O20" s="47" t="s">
        <v>54</v>
      </c>
      <c r="P20" s="47">
        <v>58</v>
      </c>
      <c r="Q20" s="46" t="s">
        <v>55</v>
      </c>
      <c r="R20" s="46" t="s">
        <v>56</v>
      </c>
      <c r="S20" s="46" t="s">
        <v>71</v>
      </c>
      <c r="T20" s="50" t="s">
        <v>58</v>
      </c>
      <c r="U20" s="46" t="s">
        <v>59</v>
      </c>
      <c r="V20" s="46" t="s">
        <v>60</v>
      </c>
      <c r="W20" s="46" t="s">
        <v>60</v>
      </c>
      <c r="X20" s="46" t="s">
        <v>60</v>
      </c>
      <c r="Y20" s="47" t="s">
        <v>61</v>
      </c>
      <c r="Z20" s="46" t="s">
        <v>62</v>
      </c>
      <c r="AA20" s="46">
        <v>16</v>
      </c>
      <c r="AB20" s="46" t="s">
        <v>63</v>
      </c>
      <c r="AC20" s="56">
        <v>17.6</v>
      </c>
      <c r="AD20" s="56">
        <v>11</v>
      </c>
      <c r="AE20" s="57">
        <v>0.65</v>
      </c>
      <c r="AF20" s="58">
        <v>623</v>
      </c>
      <c r="AG20" s="64">
        <v>84.1</v>
      </c>
      <c r="AH20" s="58">
        <f t="shared" si="0"/>
        <v>285</v>
      </c>
      <c r="AI20" s="64">
        <f t="shared" si="1"/>
        <v>38.5</v>
      </c>
      <c r="AJ20" s="46" t="s">
        <v>64</v>
      </c>
      <c r="AK20" s="46" t="s">
        <v>65</v>
      </c>
      <c r="AL20" s="66" t="s">
        <v>66</v>
      </c>
      <c r="AM20" s="58">
        <f t="shared" si="2"/>
        <v>1263</v>
      </c>
    </row>
    <row r="21" s="43" customFormat="1" ht="25" customHeight="1" spans="1:39">
      <c r="A21" s="46" t="s">
        <v>44</v>
      </c>
      <c r="B21" s="46" t="s">
        <v>45</v>
      </c>
      <c r="C21" s="47" t="s">
        <v>100</v>
      </c>
      <c r="D21" s="47" t="s">
        <v>101</v>
      </c>
      <c r="E21" s="47" t="s">
        <v>115</v>
      </c>
      <c r="F21" s="47" t="s">
        <v>116</v>
      </c>
      <c r="G21" s="48" t="s">
        <v>104</v>
      </c>
      <c r="H21" s="47">
        <v>15</v>
      </c>
      <c r="I21" s="54">
        <v>2.3343</v>
      </c>
      <c r="J21" s="46" t="s">
        <v>51</v>
      </c>
      <c r="K21" s="46">
        <v>1585</v>
      </c>
      <c r="L21" s="47" t="s">
        <v>52</v>
      </c>
      <c r="M21" s="47">
        <v>13</v>
      </c>
      <c r="N21" s="47" t="s">
        <v>53</v>
      </c>
      <c r="O21" s="47" t="s">
        <v>54</v>
      </c>
      <c r="P21" s="47">
        <v>58</v>
      </c>
      <c r="Q21" s="46" t="s">
        <v>55</v>
      </c>
      <c r="R21" s="46" t="s">
        <v>56</v>
      </c>
      <c r="S21" s="46" t="s">
        <v>71</v>
      </c>
      <c r="T21" s="50" t="s">
        <v>58</v>
      </c>
      <c r="U21" s="46" t="s">
        <v>59</v>
      </c>
      <c r="V21" s="46" t="s">
        <v>60</v>
      </c>
      <c r="W21" s="46" t="s">
        <v>60</v>
      </c>
      <c r="X21" s="46" t="s">
        <v>60</v>
      </c>
      <c r="Y21" s="47" t="s">
        <v>61</v>
      </c>
      <c r="Z21" s="46" t="s">
        <v>62</v>
      </c>
      <c r="AA21" s="46">
        <v>16</v>
      </c>
      <c r="AB21" s="46" t="s">
        <v>63</v>
      </c>
      <c r="AC21" s="56">
        <v>17.4</v>
      </c>
      <c r="AD21" s="56">
        <v>11</v>
      </c>
      <c r="AE21" s="57">
        <v>0.8</v>
      </c>
      <c r="AF21" s="58">
        <v>999</v>
      </c>
      <c r="AG21" s="64">
        <v>131.8</v>
      </c>
      <c r="AH21" s="58">
        <f t="shared" si="0"/>
        <v>2332</v>
      </c>
      <c r="AI21" s="64">
        <f t="shared" si="1"/>
        <v>307.7</v>
      </c>
      <c r="AJ21" s="46" t="s">
        <v>64</v>
      </c>
      <c r="AK21" s="46" t="s">
        <v>65</v>
      </c>
      <c r="AL21" s="66" t="s">
        <v>66</v>
      </c>
      <c r="AM21" s="58">
        <f t="shared" si="2"/>
        <v>6443</v>
      </c>
    </row>
    <row r="22" s="43" customFormat="1" ht="25" customHeight="1" spans="1:39">
      <c r="A22" s="46" t="s">
        <v>44</v>
      </c>
      <c r="B22" s="46" t="s">
        <v>45</v>
      </c>
      <c r="C22" s="47" t="s">
        <v>100</v>
      </c>
      <c r="D22" s="47" t="s">
        <v>101</v>
      </c>
      <c r="E22" s="47" t="s">
        <v>115</v>
      </c>
      <c r="F22" s="50" t="s">
        <v>117</v>
      </c>
      <c r="G22" s="48" t="s">
        <v>104</v>
      </c>
      <c r="H22" s="47">
        <v>16</v>
      </c>
      <c r="I22" s="54">
        <v>0.102</v>
      </c>
      <c r="J22" s="46" t="s">
        <v>51</v>
      </c>
      <c r="K22" s="46">
        <v>1585</v>
      </c>
      <c r="L22" s="47" t="s">
        <v>110</v>
      </c>
      <c r="M22" s="47">
        <v>10</v>
      </c>
      <c r="N22" s="47" t="s">
        <v>53</v>
      </c>
      <c r="O22" s="47" t="s">
        <v>54</v>
      </c>
      <c r="P22" s="47">
        <v>58</v>
      </c>
      <c r="Q22" s="46" t="s">
        <v>55</v>
      </c>
      <c r="R22" s="46" t="s">
        <v>56</v>
      </c>
      <c r="S22" s="46" t="s">
        <v>71</v>
      </c>
      <c r="T22" s="50" t="s">
        <v>58</v>
      </c>
      <c r="U22" s="46" t="s">
        <v>59</v>
      </c>
      <c r="V22" s="46" t="s">
        <v>60</v>
      </c>
      <c r="W22" s="46" t="s">
        <v>60</v>
      </c>
      <c r="X22" s="46" t="s">
        <v>60</v>
      </c>
      <c r="Y22" s="47" t="s">
        <v>61</v>
      </c>
      <c r="Z22" s="46" t="s">
        <v>62</v>
      </c>
      <c r="AA22" s="46">
        <v>19</v>
      </c>
      <c r="AB22" s="46" t="s">
        <v>118</v>
      </c>
      <c r="AC22" s="56">
        <v>21.2</v>
      </c>
      <c r="AD22" s="56">
        <v>14</v>
      </c>
      <c r="AE22" s="57">
        <v>0.7</v>
      </c>
      <c r="AF22" s="58">
        <v>529</v>
      </c>
      <c r="AG22" s="64">
        <v>124.5</v>
      </c>
      <c r="AH22" s="58">
        <f t="shared" si="0"/>
        <v>54</v>
      </c>
      <c r="AI22" s="64">
        <f t="shared" si="1"/>
        <v>12.7</v>
      </c>
      <c r="AJ22" s="46" t="s">
        <v>64</v>
      </c>
      <c r="AK22" s="46" t="s">
        <v>65</v>
      </c>
      <c r="AL22" s="66" t="s">
        <v>66</v>
      </c>
      <c r="AM22" s="58">
        <f t="shared" si="2"/>
        <v>282</v>
      </c>
    </row>
    <row r="23" s="43" customFormat="1" ht="25" customHeight="1" spans="1:39">
      <c r="A23" s="46" t="s">
        <v>44</v>
      </c>
      <c r="B23" s="46" t="s">
        <v>45</v>
      </c>
      <c r="C23" s="47" t="s">
        <v>46</v>
      </c>
      <c r="D23" s="47" t="s">
        <v>119</v>
      </c>
      <c r="E23" s="47" t="s">
        <v>120</v>
      </c>
      <c r="F23" s="50" t="s">
        <v>121</v>
      </c>
      <c r="G23" s="48" t="s">
        <v>122</v>
      </c>
      <c r="H23" s="47">
        <v>17</v>
      </c>
      <c r="I23" s="54">
        <v>0.683</v>
      </c>
      <c r="J23" s="46" t="s">
        <v>51</v>
      </c>
      <c r="K23" s="46">
        <v>1584</v>
      </c>
      <c r="L23" s="47" t="s">
        <v>69</v>
      </c>
      <c r="M23" s="47">
        <v>5</v>
      </c>
      <c r="N23" s="47" t="s">
        <v>53</v>
      </c>
      <c r="O23" s="47" t="s">
        <v>54</v>
      </c>
      <c r="P23" s="47">
        <v>58</v>
      </c>
      <c r="Q23" s="46" t="s">
        <v>55</v>
      </c>
      <c r="R23" s="46" t="s">
        <v>56</v>
      </c>
      <c r="S23" s="46" t="s">
        <v>71</v>
      </c>
      <c r="T23" s="50" t="s">
        <v>58</v>
      </c>
      <c r="U23" s="46" t="s">
        <v>59</v>
      </c>
      <c r="V23" s="46" t="s">
        <v>60</v>
      </c>
      <c r="W23" s="46" t="s">
        <v>60</v>
      </c>
      <c r="X23" s="46" t="s">
        <v>60</v>
      </c>
      <c r="Y23" s="47" t="s">
        <v>61</v>
      </c>
      <c r="Z23" s="46" t="s">
        <v>62</v>
      </c>
      <c r="AA23" s="46">
        <v>15</v>
      </c>
      <c r="AB23" s="46" t="s">
        <v>63</v>
      </c>
      <c r="AC23" s="56">
        <v>17.8</v>
      </c>
      <c r="AD23" s="56">
        <v>11</v>
      </c>
      <c r="AE23" s="57">
        <v>0.65</v>
      </c>
      <c r="AF23" s="58">
        <v>616</v>
      </c>
      <c r="AG23" s="64">
        <v>84.5</v>
      </c>
      <c r="AH23" s="58">
        <f t="shared" si="0"/>
        <v>421</v>
      </c>
      <c r="AI23" s="64">
        <f t="shared" si="1"/>
        <v>57.7</v>
      </c>
      <c r="AJ23" s="46" t="s">
        <v>64</v>
      </c>
      <c r="AK23" s="46" t="s">
        <v>65</v>
      </c>
      <c r="AL23" s="66" t="s">
        <v>66</v>
      </c>
      <c r="AM23" s="58">
        <f t="shared" si="2"/>
        <v>1885</v>
      </c>
    </row>
    <row r="24" s="43" customFormat="1" ht="25" customHeight="1" spans="1:39">
      <c r="A24" s="46" t="s">
        <v>44</v>
      </c>
      <c r="B24" s="46" t="s">
        <v>45</v>
      </c>
      <c r="C24" s="47" t="s">
        <v>123</v>
      </c>
      <c r="D24" s="47" t="s">
        <v>124</v>
      </c>
      <c r="E24" s="47" t="s">
        <v>125</v>
      </c>
      <c r="F24" s="50" t="s">
        <v>126</v>
      </c>
      <c r="G24" s="48" t="s">
        <v>122</v>
      </c>
      <c r="H24" s="47">
        <v>18</v>
      </c>
      <c r="I24" s="54">
        <v>0.2195</v>
      </c>
      <c r="J24" s="46" t="s">
        <v>51</v>
      </c>
      <c r="K24" s="46">
        <v>1581</v>
      </c>
      <c r="L24" s="47" t="s">
        <v>110</v>
      </c>
      <c r="M24" s="47">
        <v>5</v>
      </c>
      <c r="N24" s="47" t="s">
        <v>80</v>
      </c>
      <c r="O24" s="47" t="s">
        <v>54</v>
      </c>
      <c r="P24" s="47">
        <v>58</v>
      </c>
      <c r="Q24" s="46" t="s">
        <v>55</v>
      </c>
      <c r="R24" s="46" t="s">
        <v>56</v>
      </c>
      <c r="S24" s="46" t="s">
        <v>71</v>
      </c>
      <c r="T24" s="50" t="s">
        <v>58</v>
      </c>
      <c r="U24" s="46" t="s">
        <v>59</v>
      </c>
      <c r="V24" s="46" t="s">
        <v>60</v>
      </c>
      <c r="W24" s="46" t="s">
        <v>60</v>
      </c>
      <c r="X24" s="46" t="s">
        <v>60</v>
      </c>
      <c r="Y24" s="47" t="s">
        <v>61</v>
      </c>
      <c r="Z24" s="46" t="s">
        <v>62</v>
      </c>
      <c r="AA24" s="46">
        <v>16</v>
      </c>
      <c r="AB24" s="46" t="s">
        <v>63</v>
      </c>
      <c r="AC24" s="56">
        <v>18.5</v>
      </c>
      <c r="AD24" s="56">
        <v>11.5</v>
      </c>
      <c r="AE24" s="57">
        <v>0.65</v>
      </c>
      <c r="AF24" s="58">
        <v>647</v>
      </c>
      <c r="AG24" s="64">
        <v>98.9</v>
      </c>
      <c r="AH24" s="58">
        <f t="shared" si="0"/>
        <v>142</v>
      </c>
      <c r="AI24" s="64">
        <f t="shared" si="1"/>
        <v>21.7</v>
      </c>
      <c r="AJ24" s="46" t="s">
        <v>64</v>
      </c>
      <c r="AK24" s="46" t="s">
        <v>65</v>
      </c>
      <c r="AL24" s="66" t="s">
        <v>66</v>
      </c>
      <c r="AM24" s="58">
        <f t="shared" si="2"/>
        <v>606</v>
      </c>
    </row>
    <row r="25" s="43" customFormat="1" ht="25" customHeight="1" spans="1:39">
      <c r="A25" s="46" t="s">
        <v>44</v>
      </c>
      <c r="B25" s="46" t="s">
        <v>45</v>
      </c>
      <c r="C25" s="47" t="s">
        <v>123</v>
      </c>
      <c r="D25" s="47" t="s">
        <v>124</v>
      </c>
      <c r="E25" s="47" t="s">
        <v>127</v>
      </c>
      <c r="F25" s="50" t="s">
        <v>126</v>
      </c>
      <c r="G25" s="48" t="s">
        <v>122</v>
      </c>
      <c r="H25" s="47">
        <v>19</v>
      </c>
      <c r="I25" s="54">
        <v>0.0668</v>
      </c>
      <c r="J25" s="46" t="s">
        <v>51</v>
      </c>
      <c r="K25" s="46">
        <v>1542</v>
      </c>
      <c r="L25" s="47" t="s">
        <v>99</v>
      </c>
      <c r="M25" s="47">
        <v>5</v>
      </c>
      <c r="N25" s="47" t="s">
        <v>80</v>
      </c>
      <c r="O25" s="47" t="s">
        <v>54</v>
      </c>
      <c r="P25" s="47">
        <v>62</v>
      </c>
      <c r="Q25" s="46" t="s">
        <v>55</v>
      </c>
      <c r="R25" s="46" t="s">
        <v>56</v>
      </c>
      <c r="S25" s="46" t="s">
        <v>71</v>
      </c>
      <c r="T25" s="50" t="s">
        <v>58</v>
      </c>
      <c r="U25" s="46" t="s">
        <v>59</v>
      </c>
      <c r="V25" s="46" t="s">
        <v>60</v>
      </c>
      <c r="W25" s="46" t="s">
        <v>60</v>
      </c>
      <c r="X25" s="46" t="s">
        <v>60</v>
      </c>
      <c r="Y25" s="47" t="s">
        <v>61</v>
      </c>
      <c r="Z25" s="46" t="s">
        <v>62</v>
      </c>
      <c r="AA25" s="46">
        <v>18</v>
      </c>
      <c r="AB25" s="46" t="s">
        <v>118</v>
      </c>
      <c r="AC25" s="56">
        <v>20.6</v>
      </c>
      <c r="AD25" s="56">
        <v>14</v>
      </c>
      <c r="AE25" s="57">
        <v>0.7</v>
      </c>
      <c r="AF25" s="58">
        <v>599</v>
      </c>
      <c r="AG25" s="64">
        <v>134.7</v>
      </c>
      <c r="AH25" s="58">
        <f t="shared" si="0"/>
        <v>40</v>
      </c>
      <c r="AI25" s="64">
        <f t="shared" si="1"/>
        <v>9</v>
      </c>
      <c r="AJ25" s="46" t="s">
        <v>64</v>
      </c>
      <c r="AK25" s="46" t="s">
        <v>65</v>
      </c>
      <c r="AL25" s="66" t="s">
        <v>66</v>
      </c>
      <c r="AM25" s="58">
        <f t="shared" si="2"/>
        <v>184</v>
      </c>
    </row>
    <row r="26" s="43" customFormat="1" ht="25" customHeight="1" spans="1:39">
      <c r="A26" s="46" t="s">
        <v>44</v>
      </c>
      <c r="B26" s="46" t="s">
        <v>45</v>
      </c>
      <c r="C26" s="47" t="s">
        <v>123</v>
      </c>
      <c r="D26" s="47" t="s">
        <v>124</v>
      </c>
      <c r="E26" s="47" t="s">
        <v>128</v>
      </c>
      <c r="F26" s="50" t="s">
        <v>129</v>
      </c>
      <c r="G26" s="48" t="s">
        <v>130</v>
      </c>
      <c r="H26" s="47">
        <v>20</v>
      </c>
      <c r="I26" s="54">
        <v>3.9775</v>
      </c>
      <c r="J26" s="46" t="s">
        <v>51</v>
      </c>
      <c r="K26" s="46">
        <v>1572</v>
      </c>
      <c r="L26" s="47" t="s">
        <v>99</v>
      </c>
      <c r="M26" s="47">
        <v>5</v>
      </c>
      <c r="N26" s="47" t="s">
        <v>80</v>
      </c>
      <c r="O26" s="47" t="s">
        <v>54</v>
      </c>
      <c r="P26" s="47">
        <v>62</v>
      </c>
      <c r="Q26" s="46" t="s">
        <v>55</v>
      </c>
      <c r="R26" s="46" t="s">
        <v>56</v>
      </c>
      <c r="S26" s="46" t="s">
        <v>71</v>
      </c>
      <c r="T26" s="50" t="s">
        <v>58</v>
      </c>
      <c r="U26" s="46" t="s">
        <v>59</v>
      </c>
      <c r="V26" s="46" t="s">
        <v>60</v>
      </c>
      <c r="W26" s="46" t="s">
        <v>60</v>
      </c>
      <c r="X26" s="46" t="s">
        <v>60</v>
      </c>
      <c r="Y26" s="47" t="s">
        <v>61</v>
      </c>
      <c r="Z26" s="46" t="s">
        <v>62</v>
      </c>
      <c r="AA26" s="46">
        <v>15</v>
      </c>
      <c r="AB26" s="46" t="s">
        <v>63</v>
      </c>
      <c r="AC26" s="56">
        <v>15.4</v>
      </c>
      <c r="AD26" s="56">
        <v>9</v>
      </c>
      <c r="AE26" s="57">
        <v>0.6</v>
      </c>
      <c r="AF26" s="58">
        <v>732</v>
      </c>
      <c r="AG26" s="64">
        <v>64.4</v>
      </c>
      <c r="AH26" s="58">
        <f t="shared" si="0"/>
        <v>2912</v>
      </c>
      <c r="AI26" s="64">
        <f t="shared" si="1"/>
        <v>256.2</v>
      </c>
      <c r="AJ26" s="46" t="s">
        <v>64</v>
      </c>
      <c r="AK26" s="46" t="s">
        <v>65</v>
      </c>
      <c r="AL26" s="66" t="s">
        <v>66</v>
      </c>
      <c r="AM26" s="58">
        <f t="shared" si="2"/>
        <v>10978</v>
      </c>
    </row>
    <row r="27" s="43" customFormat="1" ht="25" customHeight="1" spans="1:39">
      <c r="A27" s="46" t="s">
        <v>44</v>
      </c>
      <c r="B27" s="46" t="s">
        <v>45</v>
      </c>
      <c r="C27" s="47" t="s">
        <v>123</v>
      </c>
      <c r="D27" s="47" t="s">
        <v>131</v>
      </c>
      <c r="E27" s="47" t="s">
        <v>132</v>
      </c>
      <c r="F27" s="50" t="s">
        <v>133</v>
      </c>
      <c r="G27" s="48" t="s">
        <v>134</v>
      </c>
      <c r="H27" s="47">
        <v>21</v>
      </c>
      <c r="I27" s="54">
        <v>0.4894</v>
      </c>
      <c r="J27" s="46" t="s">
        <v>51</v>
      </c>
      <c r="K27" s="46">
        <v>1539</v>
      </c>
      <c r="L27" s="47" t="s">
        <v>99</v>
      </c>
      <c r="M27" s="47">
        <v>5</v>
      </c>
      <c r="N27" s="47" t="s">
        <v>70</v>
      </c>
      <c r="O27" s="47" t="s">
        <v>54</v>
      </c>
      <c r="P27" s="47">
        <v>62</v>
      </c>
      <c r="Q27" s="46" t="s">
        <v>55</v>
      </c>
      <c r="R27" s="46" t="s">
        <v>56</v>
      </c>
      <c r="S27" s="46" t="s">
        <v>71</v>
      </c>
      <c r="T27" s="50" t="s">
        <v>58</v>
      </c>
      <c r="U27" s="46" t="s">
        <v>59</v>
      </c>
      <c r="V27" s="46" t="s">
        <v>60</v>
      </c>
      <c r="W27" s="46" t="s">
        <v>60</v>
      </c>
      <c r="X27" s="46" t="s">
        <v>60</v>
      </c>
      <c r="Y27" s="47" t="s">
        <v>61</v>
      </c>
      <c r="Z27" s="46" t="s">
        <v>62</v>
      </c>
      <c r="AA27" s="46">
        <v>16</v>
      </c>
      <c r="AB27" s="46" t="s">
        <v>63</v>
      </c>
      <c r="AC27" s="56">
        <v>19.8</v>
      </c>
      <c r="AD27" s="56">
        <v>13</v>
      </c>
      <c r="AE27" s="57">
        <v>0.7</v>
      </c>
      <c r="AF27" s="58">
        <v>809</v>
      </c>
      <c r="AG27" s="64">
        <v>156.9</v>
      </c>
      <c r="AH27" s="58">
        <f t="shared" si="0"/>
        <v>396</v>
      </c>
      <c r="AI27" s="64">
        <f t="shared" si="1"/>
        <v>76.8</v>
      </c>
      <c r="AJ27" s="46" t="s">
        <v>64</v>
      </c>
      <c r="AK27" s="46" t="s">
        <v>65</v>
      </c>
      <c r="AL27" s="66" t="s">
        <v>66</v>
      </c>
      <c r="AM27" s="58">
        <f t="shared" si="2"/>
        <v>1351</v>
      </c>
    </row>
    <row r="28" s="43" customFormat="1" ht="25" customHeight="1" spans="1:39">
      <c r="A28" s="46" t="s">
        <v>44</v>
      </c>
      <c r="B28" s="46" t="s">
        <v>45</v>
      </c>
      <c r="C28" s="47" t="s">
        <v>123</v>
      </c>
      <c r="D28" s="47" t="s">
        <v>131</v>
      </c>
      <c r="E28" s="47" t="s">
        <v>135</v>
      </c>
      <c r="F28" s="50" t="s">
        <v>136</v>
      </c>
      <c r="G28" s="48" t="s">
        <v>134</v>
      </c>
      <c r="H28" s="47">
        <v>22</v>
      </c>
      <c r="I28" s="54">
        <v>0.3327</v>
      </c>
      <c r="J28" s="46" t="s">
        <v>51</v>
      </c>
      <c r="K28" s="46">
        <v>1528</v>
      </c>
      <c r="L28" s="47" t="s">
        <v>99</v>
      </c>
      <c r="M28" s="47">
        <v>10</v>
      </c>
      <c r="N28" s="47" t="s">
        <v>70</v>
      </c>
      <c r="O28" s="47" t="s">
        <v>54</v>
      </c>
      <c r="P28" s="47">
        <v>58</v>
      </c>
      <c r="Q28" s="46" t="s">
        <v>55</v>
      </c>
      <c r="R28" s="46" t="s">
        <v>56</v>
      </c>
      <c r="S28" s="46" t="s">
        <v>71</v>
      </c>
      <c r="T28" s="50" t="s">
        <v>58</v>
      </c>
      <c r="U28" s="46" t="s">
        <v>59</v>
      </c>
      <c r="V28" s="46" t="s">
        <v>60</v>
      </c>
      <c r="W28" s="46" t="s">
        <v>60</v>
      </c>
      <c r="X28" s="46" t="s">
        <v>60</v>
      </c>
      <c r="Y28" s="47" t="s">
        <v>61</v>
      </c>
      <c r="Z28" s="46" t="s">
        <v>62</v>
      </c>
      <c r="AA28" s="46">
        <v>19</v>
      </c>
      <c r="AB28" s="46" t="s">
        <v>118</v>
      </c>
      <c r="AC28" s="56">
        <v>21.4</v>
      </c>
      <c r="AD28" s="56">
        <v>14</v>
      </c>
      <c r="AE28" s="57">
        <v>0.75</v>
      </c>
      <c r="AF28" s="58">
        <v>803</v>
      </c>
      <c r="AG28" s="64">
        <v>192.7</v>
      </c>
      <c r="AH28" s="58">
        <f t="shared" si="0"/>
        <v>267</v>
      </c>
      <c r="AI28" s="64">
        <f t="shared" si="1"/>
        <v>64.1</v>
      </c>
      <c r="AJ28" s="46" t="s">
        <v>64</v>
      </c>
      <c r="AK28" s="46" t="s">
        <v>65</v>
      </c>
      <c r="AL28" s="66" t="s">
        <v>66</v>
      </c>
      <c r="AM28" s="58">
        <f t="shared" si="2"/>
        <v>918</v>
      </c>
    </row>
    <row r="29" s="43" customFormat="1" ht="25" customHeight="1" spans="1:39">
      <c r="A29" s="46" t="s">
        <v>44</v>
      </c>
      <c r="B29" s="46" t="s">
        <v>45</v>
      </c>
      <c r="C29" s="47" t="s">
        <v>123</v>
      </c>
      <c r="D29" s="47" t="s">
        <v>131</v>
      </c>
      <c r="E29" s="47" t="s">
        <v>137</v>
      </c>
      <c r="F29" s="50" t="s">
        <v>138</v>
      </c>
      <c r="G29" s="48" t="s">
        <v>134</v>
      </c>
      <c r="H29" s="47">
        <v>23</v>
      </c>
      <c r="I29" s="54">
        <v>0.1167</v>
      </c>
      <c r="J29" s="46" t="s">
        <v>51</v>
      </c>
      <c r="K29" s="46">
        <v>1556</v>
      </c>
      <c r="L29" s="47" t="s">
        <v>139</v>
      </c>
      <c r="M29" s="47">
        <v>6</v>
      </c>
      <c r="N29" s="47" t="s">
        <v>53</v>
      </c>
      <c r="O29" s="47" t="s">
        <v>54</v>
      </c>
      <c r="P29" s="47">
        <v>62</v>
      </c>
      <c r="Q29" s="46" t="s">
        <v>55</v>
      </c>
      <c r="R29" s="46" t="s">
        <v>56</v>
      </c>
      <c r="S29" s="46" t="s">
        <v>71</v>
      </c>
      <c r="T29" s="50" t="s">
        <v>58</v>
      </c>
      <c r="U29" s="46" t="s">
        <v>59</v>
      </c>
      <c r="V29" s="46" t="s">
        <v>60</v>
      </c>
      <c r="W29" s="46" t="s">
        <v>60</v>
      </c>
      <c r="X29" s="46" t="s">
        <v>60</v>
      </c>
      <c r="Y29" s="47" t="s">
        <v>61</v>
      </c>
      <c r="Z29" s="46" t="s">
        <v>62</v>
      </c>
      <c r="AA29" s="46">
        <v>15</v>
      </c>
      <c r="AB29" s="46" t="s">
        <v>63</v>
      </c>
      <c r="AC29" s="56">
        <v>17.1</v>
      </c>
      <c r="AD29" s="56">
        <v>11</v>
      </c>
      <c r="AE29" s="57">
        <v>0.75</v>
      </c>
      <c r="AF29" s="58">
        <v>865</v>
      </c>
      <c r="AG29" s="64">
        <v>110.5</v>
      </c>
      <c r="AH29" s="58">
        <f t="shared" si="0"/>
        <v>101</v>
      </c>
      <c r="AI29" s="64">
        <f t="shared" si="1"/>
        <v>12.9</v>
      </c>
      <c r="AJ29" s="46" t="s">
        <v>64</v>
      </c>
      <c r="AK29" s="46" t="s">
        <v>65</v>
      </c>
      <c r="AL29" s="66" t="s">
        <v>66</v>
      </c>
      <c r="AM29" s="58">
        <f t="shared" si="2"/>
        <v>322</v>
      </c>
    </row>
    <row r="30" s="43" customFormat="1" ht="25" customHeight="1" spans="1:39">
      <c r="A30" s="46" t="s">
        <v>44</v>
      </c>
      <c r="B30" s="46" t="s">
        <v>45</v>
      </c>
      <c r="C30" s="47" t="s">
        <v>123</v>
      </c>
      <c r="D30" s="48" t="s">
        <v>140</v>
      </c>
      <c r="E30" s="48" t="s">
        <v>141</v>
      </c>
      <c r="F30" s="48" t="s">
        <v>142</v>
      </c>
      <c r="G30" s="48" t="s">
        <v>134</v>
      </c>
      <c r="H30" s="47">
        <v>24</v>
      </c>
      <c r="I30" s="54">
        <v>0.3224</v>
      </c>
      <c r="J30" s="46" t="s">
        <v>51</v>
      </c>
      <c r="K30" s="46">
        <v>1523</v>
      </c>
      <c r="L30" s="47" t="s">
        <v>99</v>
      </c>
      <c r="M30" s="47">
        <v>10</v>
      </c>
      <c r="N30" s="47" t="s">
        <v>53</v>
      </c>
      <c r="O30" s="47" t="s">
        <v>54</v>
      </c>
      <c r="P30" s="47">
        <v>58</v>
      </c>
      <c r="Q30" s="46" t="s">
        <v>55</v>
      </c>
      <c r="R30" s="46" t="s">
        <v>56</v>
      </c>
      <c r="S30" s="46" t="s">
        <v>71</v>
      </c>
      <c r="T30" s="50" t="s">
        <v>58</v>
      </c>
      <c r="U30" s="46" t="s">
        <v>59</v>
      </c>
      <c r="V30" s="46" t="s">
        <v>60</v>
      </c>
      <c r="W30" s="46" t="s">
        <v>60</v>
      </c>
      <c r="X30" s="46" t="s">
        <v>60</v>
      </c>
      <c r="Y30" s="47" t="s">
        <v>61</v>
      </c>
      <c r="Z30" s="46" t="s">
        <v>62</v>
      </c>
      <c r="AA30" s="46">
        <v>15</v>
      </c>
      <c r="AB30" s="46" t="s">
        <v>63</v>
      </c>
      <c r="AC30" s="56">
        <v>16.5</v>
      </c>
      <c r="AD30" s="56">
        <v>10</v>
      </c>
      <c r="AE30" s="57">
        <v>0.65</v>
      </c>
      <c r="AF30" s="58">
        <f>AH30/I30</f>
        <v>502</v>
      </c>
      <c r="AG30" s="64">
        <f>AI30/I30</f>
        <v>55.2</v>
      </c>
      <c r="AH30" s="58">
        <v>162</v>
      </c>
      <c r="AI30" s="64">
        <v>17.8</v>
      </c>
      <c r="AJ30" s="46" t="s">
        <v>64</v>
      </c>
      <c r="AK30" s="46" t="s">
        <v>65</v>
      </c>
      <c r="AL30" s="66" t="s">
        <v>66</v>
      </c>
      <c r="AM30" s="58">
        <f t="shared" si="2"/>
        <v>890</v>
      </c>
    </row>
    <row r="31" s="43" customFormat="1" ht="25" customHeight="1" spans="1:39">
      <c r="A31" s="46" t="s">
        <v>44</v>
      </c>
      <c r="B31" s="46" t="s">
        <v>45</v>
      </c>
      <c r="C31" s="47" t="s">
        <v>123</v>
      </c>
      <c r="D31" s="47" t="s">
        <v>123</v>
      </c>
      <c r="E31" s="47" t="s">
        <v>143</v>
      </c>
      <c r="F31" s="50" t="s">
        <v>144</v>
      </c>
      <c r="G31" s="48" t="s">
        <v>145</v>
      </c>
      <c r="H31" s="47">
        <v>25</v>
      </c>
      <c r="I31" s="54">
        <v>0.3555</v>
      </c>
      <c r="J31" s="46" t="s">
        <v>51</v>
      </c>
      <c r="K31" s="46">
        <v>1520</v>
      </c>
      <c r="L31" s="47" t="s">
        <v>86</v>
      </c>
      <c r="M31" s="47">
        <v>6</v>
      </c>
      <c r="N31" s="47" t="s">
        <v>53</v>
      </c>
      <c r="O31" s="47" t="s">
        <v>54</v>
      </c>
      <c r="P31" s="47">
        <v>58</v>
      </c>
      <c r="Q31" s="46" t="s">
        <v>55</v>
      </c>
      <c r="R31" s="46" t="s">
        <v>56</v>
      </c>
      <c r="S31" s="46" t="s">
        <v>71</v>
      </c>
      <c r="T31" s="50" t="s">
        <v>58</v>
      </c>
      <c r="U31" s="46" t="s">
        <v>59</v>
      </c>
      <c r="V31" s="46" t="s">
        <v>60</v>
      </c>
      <c r="W31" s="46" t="s">
        <v>60</v>
      </c>
      <c r="X31" s="46" t="s">
        <v>60</v>
      </c>
      <c r="Y31" s="47" t="s">
        <v>61</v>
      </c>
      <c r="Z31" s="46" t="s">
        <v>62</v>
      </c>
      <c r="AA31" s="46">
        <v>16</v>
      </c>
      <c r="AB31" s="46" t="s">
        <v>63</v>
      </c>
      <c r="AC31" s="56">
        <v>18.1</v>
      </c>
      <c r="AD31" s="56">
        <v>11</v>
      </c>
      <c r="AE31" s="57">
        <v>0.75</v>
      </c>
      <c r="AF31" s="58">
        <v>889</v>
      </c>
      <c r="AG31" s="64">
        <v>126.3</v>
      </c>
      <c r="AH31" s="58">
        <f t="shared" ref="AH31:AH36" si="3">AF31*I31</f>
        <v>316</v>
      </c>
      <c r="AI31" s="64">
        <f t="shared" ref="AI31:AI36" si="4">AG31*I31</f>
        <v>44.9</v>
      </c>
      <c r="AJ31" s="46" t="s">
        <v>64</v>
      </c>
      <c r="AK31" s="46" t="s">
        <v>65</v>
      </c>
      <c r="AL31" s="66" t="s">
        <v>66</v>
      </c>
      <c r="AM31" s="58">
        <f t="shared" si="2"/>
        <v>981</v>
      </c>
    </row>
    <row r="32" s="43" customFormat="1" ht="25" customHeight="1" spans="1:39">
      <c r="A32" s="46" t="s">
        <v>44</v>
      </c>
      <c r="B32" s="46" t="s">
        <v>45</v>
      </c>
      <c r="C32" s="47" t="s">
        <v>123</v>
      </c>
      <c r="D32" s="47" t="s">
        <v>123</v>
      </c>
      <c r="E32" s="47" t="s">
        <v>146</v>
      </c>
      <c r="F32" s="50" t="s">
        <v>147</v>
      </c>
      <c r="G32" s="48" t="s">
        <v>145</v>
      </c>
      <c r="H32" s="47">
        <v>26</v>
      </c>
      <c r="I32" s="54">
        <v>1.6353</v>
      </c>
      <c r="J32" s="46" t="s">
        <v>51</v>
      </c>
      <c r="K32" s="46">
        <v>1525</v>
      </c>
      <c r="L32" s="47" t="s">
        <v>86</v>
      </c>
      <c r="M32" s="47">
        <v>8</v>
      </c>
      <c r="N32" s="47" t="s">
        <v>70</v>
      </c>
      <c r="O32" s="47" t="s">
        <v>54</v>
      </c>
      <c r="P32" s="47">
        <v>47</v>
      </c>
      <c r="Q32" s="46" t="s">
        <v>55</v>
      </c>
      <c r="R32" s="46" t="s">
        <v>56</v>
      </c>
      <c r="S32" s="46" t="s">
        <v>71</v>
      </c>
      <c r="T32" s="50" t="s">
        <v>58</v>
      </c>
      <c r="U32" s="46" t="s">
        <v>59</v>
      </c>
      <c r="V32" s="46" t="s">
        <v>60</v>
      </c>
      <c r="W32" s="46" t="s">
        <v>60</v>
      </c>
      <c r="X32" s="46" t="s">
        <v>60</v>
      </c>
      <c r="Y32" s="47" t="s">
        <v>61</v>
      </c>
      <c r="Z32" s="46" t="s">
        <v>62</v>
      </c>
      <c r="AA32" s="46">
        <v>15</v>
      </c>
      <c r="AB32" s="46" t="s">
        <v>63</v>
      </c>
      <c r="AC32" s="56">
        <v>16.3</v>
      </c>
      <c r="AD32" s="56">
        <v>9</v>
      </c>
      <c r="AE32" s="57">
        <v>0.75</v>
      </c>
      <c r="AF32" s="58">
        <v>809</v>
      </c>
      <c r="AG32" s="64">
        <v>78.5</v>
      </c>
      <c r="AH32" s="58">
        <f t="shared" si="3"/>
        <v>1323</v>
      </c>
      <c r="AI32" s="64">
        <f t="shared" si="4"/>
        <v>128.4</v>
      </c>
      <c r="AJ32" s="46" t="s">
        <v>64</v>
      </c>
      <c r="AK32" s="46" t="s">
        <v>65</v>
      </c>
      <c r="AL32" s="66" t="s">
        <v>66</v>
      </c>
      <c r="AM32" s="58">
        <f t="shared" si="2"/>
        <v>4513</v>
      </c>
    </row>
    <row r="33" s="43" customFormat="1" ht="25" customHeight="1" spans="1:39">
      <c r="A33" s="46" t="s">
        <v>44</v>
      </c>
      <c r="B33" s="46" t="s">
        <v>45</v>
      </c>
      <c r="C33" s="47" t="s">
        <v>123</v>
      </c>
      <c r="D33" s="47" t="s">
        <v>123</v>
      </c>
      <c r="E33" s="47" t="s">
        <v>148</v>
      </c>
      <c r="F33" s="50" t="s">
        <v>147</v>
      </c>
      <c r="G33" s="48" t="s">
        <v>145</v>
      </c>
      <c r="H33" s="47">
        <v>27</v>
      </c>
      <c r="I33" s="54">
        <v>1.8586</v>
      </c>
      <c r="J33" s="46" t="s">
        <v>51</v>
      </c>
      <c r="K33" s="46">
        <v>1525</v>
      </c>
      <c r="L33" s="47" t="s">
        <v>86</v>
      </c>
      <c r="M33" s="47">
        <v>8</v>
      </c>
      <c r="N33" s="47" t="s">
        <v>70</v>
      </c>
      <c r="O33" s="47" t="s">
        <v>54</v>
      </c>
      <c r="P33" s="47">
        <v>58</v>
      </c>
      <c r="Q33" s="46" t="s">
        <v>55</v>
      </c>
      <c r="R33" s="46" t="s">
        <v>56</v>
      </c>
      <c r="S33" s="46" t="s">
        <v>71</v>
      </c>
      <c r="T33" s="50" t="s">
        <v>58</v>
      </c>
      <c r="U33" s="46" t="s">
        <v>59</v>
      </c>
      <c r="V33" s="46" t="s">
        <v>60</v>
      </c>
      <c r="W33" s="46" t="s">
        <v>60</v>
      </c>
      <c r="X33" s="46" t="s">
        <v>60</v>
      </c>
      <c r="Y33" s="47" t="s">
        <v>61</v>
      </c>
      <c r="Z33" s="46" t="s">
        <v>62</v>
      </c>
      <c r="AA33" s="46">
        <v>15</v>
      </c>
      <c r="AB33" s="46" t="s">
        <v>63</v>
      </c>
      <c r="AC33" s="56">
        <v>16.4</v>
      </c>
      <c r="AD33" s="56">
        <v>9</v>
      </c>
      <c r="AE33" s="57">
        <v>0.8</v>
      </c>
      <c r="AF33" s="58">
        <v>1056</v>
      </c>
      <c r="AG33" s="64">
        <v>103.5</v>
      </c>
      <c r="AH33" s="58">
        <f t="shared" si="3"/>
        <v>1963</v>
      </c>
      <c r="AI33" s="64">
        <f t="shared" si="4"/>
        <v>192.4</v>
      </c>
      <c r="AJ33" s="46" t="s">
        <v>64</v>
      </c>
      <c r="AK33" s="46" t="s">
        <v>65</v>
      </c>
      <c r="AL33" s="66" t="s">
        <v>66</v>
      </c>
      <c r="AM33" s="58">
        <f t="shared" si="2"/>
        <v>5130</v>
      </c>
    </row>
    <row r="34" s="43" customFormat="1" ht="25" customHeight="1" spans="1:39">
      <c r="A34" s="46" t="s">
        <v>44</v>
      </c>
      <c r="B34" s="46" t="s">
        <v>45</v>
      </c>
      <c r="C34" s="47" t="s">
        <v>123</v>
      </c>
      <c r="D34" s="47" t="s">
        <v>123</v>
      </c>
      <c r="E34" s="47" t="s">
        <v>148</v>
      </c>
      <c r="F34" s="50" t="s">
        <v>147</v>
      </c>
      <c r="G34" s="48" t="s">
        <v>145</v>
      </c>
      <c r="H34" s="47">
        <v>28</v>
      </c>
      <c r="I34" s="54">
        <v>2.2628</v>
      </c>
      <c r="J34" s="46" t="s">
        <v>51</v>
      </c>
      <c r="K34" s="46">
        <v>1780</v>
      </c>
      <c r="L34" s="47" t="s">
        <v>99</v>
      </c>
      <c r="M34" s="47">
        <v>10</v>
      </c>
      <c r="N34" s="47" t="s">
        <v>80</v>
      </c>
      <c r="O34" s="47" t="s">
        <v>54</v>
      </c>
      <c r="P34" s="47">
        <v>47</v>
      </c>
      <c r="Q34" s="46" t="s">
        <v>55</v>
      </c>
      <c r="R34" s="46" t="s">
        <v>56</v>
      </c>
      <c r="S34" s="46" t="s">
        <v>71</v>
      </c>
      <c r="T34" s="50" t="s">
        <v>58</v>
      </c>
      <c r="U34" s="46" t="s">
        <v>59</v>
      </c>
      <c r="V34" s="46" t="s">
        <v>60</v>
      </c>
      <c r="W34" s="46" t="s">
        <v>60</v>
      </c>
      <c r="X34" s="46" t="s">
        <v>60</v>
      </c>
      <c r="Y34" s="47" t="s">
        <v>61</v>
      </c>
      <c r="Z34" s="46" t="s">
        <v>62</v>
      </c>
      <c r="AA34" s="46">
        <v>15</v>
      </c>
      <c r="AB34" s="46" t="s">
        <v>63</v>
      </c>
      <c r="AC34" s="56">
        <v>16.5</v>
      </c>
      <c r="AD34" s="56">
        <v>9</v>
      </c>
      <c r="AE34" s="57">
        <v>0.8</v>
      </c>
      <c r="AF34" s="58">
        <v>1133</v>
      </c>
      <c r="AG34" s="64">
        <v>113.3</v>
      </c>
      <c r="AH34" s="58">
        <f t="shared" si="3"/>
        <v>2564</v>
      </c>
      <c r="AI34" s="64">
        <f t="shared" si="4"/>
        <v>256.4</v>
      </c>
      <c r="AJ34" s="46" t="s">
        <v>64</v>
      </c>
      <c r="AK34" s="46" t="s">
        <v>65</v>
      </c>
      <c r="AL34" s="66" t="s">
        <v>66</v>
      </c>
      <c r="AM34" s="58">
        <f t="shared" si="2"/>
        <v>6245</v>
      </c>
    </row>
    <row r="35" s="43" customFormat="1" ht="25" customHeight="1" spans="1:39">
      <c r="A35" s="46" t="s">
        <v>44</v>
      </c>
      <c r="B35" s="46" t="s">
        <v>45</v>
      </c>
      <c r="C35" s="47" t="s">
        <v>149</v>
      </c>
      <c r="D35" s="47" t="s">
        <v>150</v>
      </c>
      <c r="E35" s="47" t="s">
        <v>151</v>
      </c>
      <c r="F35" s="50" t="s">
        <v>152</v>
      </c>
      <c r="G35" s="48" t="s">
        <v>153</v>
      </c>
      <c r="H35" s="47">
        <v>29</v>
      </c>
      <c r="I35" s="54">
        <v>0.0967</v>
      </c>
      <c r="J35" s="46" t="s">
        <v>51</v>
      </c>
      <c r="K35" s="46">
        <v>1779</v>
      </c>
      <c r="L35" s="47" t="s">
        <v>139</v>
      </c>
      <c r="M35" s="47">
        <v>10</v>
      </c>
      <c r="N35" s="47" t="s">
        <v>80</v>
      </c>
      <c r="O35" s="47" t="s">
        <v>54</v>
      </c>
      <c r="P35" s="47">
        <v>62</v>
      </c>
      <c r="Q35" s="46" t="s">
        <v>55</v>
      </c>
      <c r="R35" s="46" t="s">
        <v>56</v>
      </c>
      <c r="S35" s="46" t="s">
        <v>71</v>
      </c>
      <c r="T35" s="50" t="s">
        <v>58</v>
      </c>
      <c r="U35" s="46" t="s">
        <v>59</v>
      </c>
      <c r="V35" s="46" t="s">
        <v>60</v>
      </c>
      <c r="W35" s="46" t="s">
        <v>60</v>
      </c>
      <c r="X35" s="46" t="s">
        <v>60</v>
      </c>
      <c r="Y35" s="47" t="s">
        <v>61</v>
      </c>
      <c r="Z35" s="46" t="s">
        <v>62</v>
      </c>
      <c r="AA35" s="46">
        <v>19</v>
      </c>
      <c r="AB35" s="46" t="s">
        <v>118</v>
      </c>
      <c r="AC35" s="56">
        <v>20.3</v>
      </c>
      <c r="AD35" s="56">
        <v>13</v>
      </c>
      <c r="AE35" s="57">
        <v>0.75</v>
      </c>
      <c r="AF35" s="58">
        <v>786</v>
      </c>
      <c r="AG35" s="64">
        <v>159.3</v>
      </c>
      <c r="AH35" s="58">
        <f t="shared" si="3"/>
        <v>76</v>
      </c>
      <c r="AI35" s="64">
        <f t="shared" si="4"/>
        <v>15.4</v>
      </c>
      <c r="AJ35" s="46" t="s">
        <v>64</v>
      </c>
      <c r="AK35" s="46" t="s">
        <v>65</v>
      </c>
      <c r="AL35" s="66" t="s">
        <v>66</v>
      </c>
      <c r="AM35" s="58">
        <f t="shared" si="2"/>
        <v>267</v>
      </c>
    </row>
    <row r="36" s="43" customFormat="1" ht="25" customHeight="1" spans="1:39">
      <c r="A36" s="46" t="s">
        <v>44</v>
      </c>
      <c r="B36" s="46" t="s">
        <v>45</v>
      </c>
      <c r="C36" s="47" t="s">
        <v>149</v>
      </c>
      <c r="D36" s="47" t="s">
        <v>150</v>
      </c>
      <c r="E36" s="47" t="s">
        <v>154</v>
      </c>
      <c r="F36" s="50" t="s">
        <v>155</v>
      </c>
      <c r="G36" s="48" t="s">
        <v>153</v>
      </c>
      <c r="H36" s="47">
        <v>30</v>
      </c>
      <c r="I36" s="54">
        <v>0.2537</v>
      </c>
      <c r="J36" s="46" t="s">
        <v>51</v>
      </c>
      <c r="K36" s="46">
        <v>1715</v>
      </c>
      <c r="L36" s="47" t="s">
        <v>86</v>
      </c>
      <c r="M36" s="47">
        <v>8</v>
      </c>
      <c r="N36" s="47" t="s">
        <v>53</v>
      </c>
      <c r="O36" s="47" t="s">
        <v>54</v>
      </c>
      <c r="P36" s="47">
        <v>58</v>
      </c>
      <c r="Q36" s="46" t="s">
        <v>55</v>
      </c>
      <c r="R36" s="46" t="s">
        <v>56</v>
      </c>
      <c r="S36" s="46" t="s">
        <v>71</v>
      </c>
      <c r="T36" s="50" t="s">
        <v>58</v>
      </c>
      <c r="U36" s="46" t="s">
        <v>59</v>
      </c>
      <c r="V36" s="46" t="s">
        <v>60</v>
      </c>
      <c r="W36" s="46" t="s">
        <v>60</v>
      </c>
      <c r="X36" s="46" t="s">
        <v>60</v>
      </c>
      <c r="Y36" s="47" t="s">
        <v>61</v>
      </c>
      <c r="Z36" s="46" t="s">
        <v>62</v>
      </c>
      <c r="AA36" s="46">
        <v>16</v>
      </c>
      <c r="AB36" s="46" t="s">
        <v>63</v>
      </c>
      <c r="AC36" s="56">
        <v>19.7</v>
      </c>
      <c r="AD36" s="56">
        <v>13</v>
      </c>
      <c r="AE36" s="57">
        <v>0.8</v>
      </c>
      <c r="AF36" s="58">
        <v>914</v>
      </c>
      <c r="AG36" s="64">
        <v>176.6</v>
      </c>
      <c r="AH36" s="58">
        <f t="shared" si="3"/>
        <v>232</v>
      </c>
      <c r="AI36" s="64">
        <f t="shared" si="4"/>
        <v>44.8</v>
      </c>
      <c r="AJ36" s="46" t="s">
        <v>64</v>
      </c>
      <c r="AK36" s="46" t="s">
        <v>65</v>
      </c>
      <c r="AL36" s="66" t="s">
        <v>66</v>
      </c>
      <c r="AM36" s="58">
        <f t="shared" si="2"/>
        <v>700</v>
      </c>
    </row>
    <row r="37" s="43" customFormat="1" ht="25" customHeight="1" spans="1:39">
      <c r="A37" s="46" t="s">
        <v>44</v>
      </c>
      <c r="B37" s="46" t="s">
        <v>45</v>
      </c>
      <c r="C37" s="47" t="s">
        <v>123</v>
      </c>
      <c r="D37" s="48" t="s">
        <v>156</v>
      </c>
      <c r="E37" s="48" t="s">
        <v>157</v>
      </c>
      <c r="F37" s="48" t="s">
        <v>158</v>
      </c>
      <c r="G37" s="48" t="s">
        <v>145</v>
      </c>
      <c r="H37" s="47">
        <v>31</v>
      </c>
      <c r="I37" s="54">
        <v>0.2763</v>
      </c>
      <c r="J37" s="46" t="s">
        <v>51</v>
      </c>
      <c r="K37" s="46">
        <v>1525</v>
      </c>
      <c r="L37" s="47" t="s">
        <v>86</v>
      </c>
      <c r="M37" s="47">
        <v>8</v>
      </c>
      <c r="N37" s="47" t="s">
        <v>53</v>
      </c>
      <c r="O37" s="47" t="s">
        <v>54</v>
      </c>
      <c r="P37" s="47">
        <v>47</v>
      </c>
      <c r="Q37" s="46" t="s">
        <v>55</v>
      </c>
      <c r="R37" s="46" t="s">
        <v>56</v>
      </c>
      <c r="S37" s="46" t="s">
        <v>71</v>
      </c>
      <c r="T37" s="50" t="s">
        <v>58</v>
      </c>
      <c r="U37" s="46" t="s">
        <v>59</v>
      </c>
      <c r="V37" s="46" t="s">
        <v>60</v>
      </c>
      <c r="W37" s="46" t="s">
        <v>60</v>
      </c>
      <c r="X37" s="46" t="s">
        <v>60</v>
      </c>
      <c r="Y37" s="47" t="s">
        <v>61</v>
      </c>
      <c r="Z37" s="46" t="s">
        <v>62</v>
      </c>
      <c r="AA37" s="46">
        <v>15</v>
      </c>
      <c r="AB37" s="46" t="s">
        <v>63</v>
      </c>
      <c r="AC37" s="56">
        <v>17.2</v>
      </c>
      <c r="AD37" s="56">
        <v>11</v>
      </c>
      <c r="AE37" s="57">
        <v>0.7</v>
      </c>
      <c r="AF37" s="58">
        <f>AH37/I37</f>
        <v>789</v>
      </c>
      <c r="AG37" s="64">
        <f>AI37/I37</f>
        <v>101.7</v>
      </c>
      <c r="AH37" s="58">
        <v>218</v>
      </c>
      <c r="AI37" s="64">
        <v>28.1</v>
      </c>
      <c r="AJ37" s="46" t="s">
        <v>64</v>
      </c>
      <c r="AK37" s="46" t="s">
        <v>65</v>
      </c>
      <c r="AL37" s="66" t="s">
        <v>66</v>
      </c>
      <c r="AM37" s="58">
        <f t="shared" si="2"/>
        <v>763</v>
      </c>
    </row>
    <row r="38" s="43" customFormat="1" ht="25" customHeight="1" spans="1:39">
      <c r="A38" s="46" t="s">
        <v>44</v>
      </c>
      <c r="B38" s="46" t="s">
        <v>45</v>
      </c>
      <c r="C38" s="47" t="s">
        <v>149</v>
      </c>
      <c r="D38" s="47" t="s">
        <v>159</v>
      </c>
      <c r="E38" s="47" t="s">
        <v>160</v>
      </c>
      <c r="F38" s="50" t="s">
        <v>161</v>
      </c>
      <c r="G38" s="48" t="s">
        <v>145</v>
      </c>
      <c r="H38" s="47">
        <v>32</v>
      </c>
      <c r="I38" s="54">
        <v>0.144</v>
      </c>
      <c r="J38" s="46" t="s">
        <v>51</v>
      </c>
      <c r="K38" s="46">
        <v>1528</v>
      </c>
      <c r="L38" s="47" t="s">
        <v>86</v>
      </c>
      <c r="M38" s="47">
        <v>8</v>
      </c>
      <c r="N38" s="47" t="s">
        <v>53</v>
      </c>
      <c r="O38" s="47" t="s">
        <v>54</v>
      </c>
      <c r="P38" s="47">
        <v>58</v>
      </c>
      <c r="Q38" s="46" t="s">
        <v>55</v>
      </c>
      <c r="R38" s="46" t="s">
        <v>56</v>
      </c>
      <c r="S38" s="46" t="s">
        <v>71</v>
      </c>
      <c r="T38" s="50" t="s">
        <v>58</v>
      </c>
      <c r="U38" s="46" t="s">
        <v>59</v>
      </c>
      <c r="V38" s="46" t="s">
        <v>60</v>
      </c>
      <c r="W38" s="46" t="s">
        <v>60</v>
      </c>
      <c r="X38" s="46" t="s">
        <v>60</v>
      </c>
      <c r="Y38" s="47" t="s">
        <v>61</v>
      </c>
      <c r="Z38" s="46" t="s">
        <v>62</v>
      </c>
      <c r="AA38" s="46">
        <v>18</v>
      </c>
      <c r="AB38" s="46" t="s">
        <v>118</v>
      </c>
      <c r="AC38" s="56">
        <v>20.3</v>
      </c>
      <c r="AD38" s="56">
        <v>13</v>
      </c>
      <c r="AE38" s="57">
        <v>0.65</v>
      </c>
      <c r="AF38" s="58">
        <v>660</v>
      </c>
      <c r="AG38" s="64">
        <v>134</v>
      </c>
      <c r="AH38" s="58">
        <f>AF38*I38</f>
        <v>95</v>
      </c>
      <c r="AI38" s="64">
        <f>AG38*I38</f>
        <v>19.3</v>
      </c>
      <c r="AJ38" s="46" t="s">
        <v>64</v>
      </c>
      <c r="AK38" s="46" t="s">
        <v>65</v>
      </c>
      <c r="AL38" s="66" t="s">
        <v>66</v>
      </c>
      <c r="AM38" s="58">
        <f t="shared" si="2"/>
        <v>397</v>
      </c>
    </row>
    <row r="39" s="43" customFormat="1" ht="25" customHeight="1" spans="1:39">
      <c r="A39" s="46" t="s">
        <v>44</v>
      </c>
      <c r="B39" s="46" t="s">
        <v>45</v>
      </c>
      <c r="C39" s="47" t="s">
        <v>149</v>
      </c>
      <c r="D39" s="47" t="s">
        <v>159</v>
      </c>
      <c r="E39" s="47" t="s">
        <v>162</v>
      </c>
      <c r="F39" s="50" t="s">
        <v>163</v>
      </c>
      <c r="G39" s="48" t="s">
        <v>164</v>
      </c>
      <c r="H39" s="47">
        <v>33</v>
      </c>
      <c r="I39" s="54">
        <v>0.1125</v>
      </c>
      <c r="J39" s="46" t="s">
        <v>51</v>
      </c>
      <c r="K39" s="46">
        <v>1528</v>
      </c>
      <c r="L39" s="47" t="s">
        <v>86</v>
      </c>
      <c r="M39" s="47">
        <v>7</v>
      </c>
      <c r="N39" s="47" t="s">
        <v>80</v>
      </c>
      <c r="O39" s="47" t="s">
        <v>54</v>
      </c>
      <c r="P39" s="47">
        <v>58</v>
      </c>
      <c r="Q39" s="46" t="s">
        <v>55</v>
      </c>
      <c r="R39" s="46" t="s">
        <v>56</v>
      </c>
      <c r="S39" s="46" t="s">
        <v>71</v>
      </c>
      <c r="T39" s="50" t="s">
        <v>58</v>
      </c>
      <c r="U39" s="46" t="s">
        <v>59</v>
      </c>
      <c r="V39" s="46" t="s">
        <v>60</v>
      </c>
      <c r="W39" s="46" t="s">
        <v>60</v>
      </c>
      <c r="X39" s="46" t="s">
        <v>60</v>
      </c>
      <c r="Y39" s="47" t="s">
        <v>61</v>
      </c>
      <c r="Z39" s="46" t="s">
        <v>62</v>
      </c>
      <c r="AA39" s="46">
        <v>16</v>
      </c>
      <c r="AB39" s="46" t="s">
        <v>63</v>
      </c>
      <c r="AC39" s="56">
        <v>18.4</v>
      </c>
      <c r="AD39" s="56">
        <v>12</v>
      </c>
      <c r="AE39" s="57">
        <v>0.75</v>
      </c>
      <c r="AF39" s="58">
        <v>871</v>
      </c>
      <c r="AG39" s="64">
        <v>137.8</v>
      </c>
      <c r="AH39" s="58">
        <f>AF39*I39</f>
        <v>98</v>
      </c>
      <c r="AI39" s="64">
        <f>AG39*I39</f>
        <v>15.5</v>
      </c>
      <c r="AJ39" s="46" t="s">
        <v>64</v>
      </c>
      <c r="AK39" s="46" t="s">
        <v>65</v>
      </c>
      <c r="AL39" s="66" t="s">
        <v>66</v>
      </c>
      <c r="AM39" s="58">
        <f t="shared" si="2"/>
        <v>311</v>
      </c>
    </row>
    <row r="40" s="43" customFormat="1" ht="25" customHeight="1" spans="1:39">
      <c r="A40" s="46" t="s">
        <v>44</v>
      </c>
      <c r="B40" s="46" t="s">
        <v>45</v>
      </c>
      <c r="C40" s="47" t="s">
        <v>149</v>
      </c>
      <c r="D40" s="47" t="s">
        <v>159</v>
      </c>
      <c r="E40" s="47" t="s">
        <v>162</v>
      </c>
      <c r="F40" s="50" t="s">
        <v>165</v>
      </c>
      <c r="G40" s="48" t="s">
        <v>164</v>
      </c>
      <c r="H40" s="47">
        <v>34</v>
      </c>
      <c r="I40" s="54">
        <v>0.0731</v>
      </c>
      <c r="J40" s="46" t="s">
        <v>51</v>
      </c>
      <c r="K40" s="46">
        <v>1532</v>
      </c>
      <c r="L40" s="47" t="s">
        <v>52</v>
      </c>
      <c r="M40" s="47">
        <v>3</v>
      </c>
      <c r="N40" s="47" t="s">
        <v>80</v>
      </c>
      <c r="O40" s="47" t="s">
        <v>54</v>
      </c>
      <c r="P40" s="47">
        <v>55</v>
      </c>
      <c r="Q40" s="46" t="s">
        <v>55</v>
      </c>
      <c r="R40" s="46" t="s">
        <v>56</v>
      </c>
      <c r="S40" s="46" t="s">
        <v>71</v>
      </c>
      <c r="T40" s="50" t="s">
        <v>58</v>
      </c>
      <c r="U40" s="46" t="s">
        <v>59</v>
      </c>
      <c r="V40" s="46" t="s">
        <v>60</v>
      </c>
      <c r="W40" s="46" t="s">
        <v>60</v>
      </c>
      <c r="X40" s="46" t="s">
        <v>60</v>
      </c>
      <c r="Y40" s="47" t="s">
        <v>61</v>
      </c>
      <c r="Z40" s="46" t="s">
        <v>62</v>
      </c>
      <c r="AA40" s="46">
        <v>16</v>
      </c>
      <c r="AB40" s="46" t="s">
        <v>63</v>
      </c>
      <c r="AC40" s="56">
        <v>18.2</v>
      </c>
      <c r="AD40" s="56">
        <v>11</v>
      </c>
      <c r="AE40" s="57">
        <v>0.75</v>
      </c>
      <c r="AF40" s="58">
        <v>848</v>
      </c>
      <c r="AG40" s="64">
        <v>121.8</v>
      </c>
      <c r="AH40" s="58">
        <f>AF40*I40</f>
        <v>62</v>
      </c>
      <c r="AI40" s="64">
        <f>AG40*I40</f>
        <v>8.9</v>
      </c>
      <c r="AJ40" s="46" t="s">
        <v>64</v>
      </c>
      <c r="AK40" s="46" t="s">
        <v>65</v>
      </c>
      <c r="AL40" s="66" t="s">
        <v>66</v>
      </c>
      <c r="AM40" s="58">
        <f t="shared" si="2"/>
        <v>202</v>
      </c>
    </row>
    <row r="41" s="43" customFormat="1" ht="25" customHeight="1" spans="1:39">
      <c r="A41" s="46" t="s">
        <v>44</v>
      </c>
      <c r="B41" s="46" t="s">
        <v>45</v>
      </c>
      <c r="C41" s="47" t="s">
        <v>166</v>
      </c>
      <c r="D41" s="47" t="s">
        <v>167</v>
      </c>
      <c r="E41" s="47" t="s">
        <v>168</v>
      </c>
      <c r="F41" s="50" t="s">
        <v>169</v>
      </c>
      <c r="G41" s="48" t="s">
        <v>170</v>
      </c>
      <c r="H41" s="47">
        <v>35</v>
      </c>
      <c r="I41" s="54">
        <v>0.104</v>
      </c>
      <c r="J41" s="46" t="s">
        <v>51</v>
      </c>
      <c r="K41" s="46">
        <v>1528</v>
      </c>
      <c r="L41" s="47" t="s">
        <v>86</v>
      </c>
      <c r="M41" s="47">
        <v>11</v>
      </c>
      <c r="N41" s="47" t="s">
        <v>70</v>
      </c>
      <c r="O41" s="47" t="s">
        <v>54</v>
      </c>
      <c r="P41" s="47">
        <v>55</v>
      </c>
      <c r="Q41" s="46" t="s">
        <v>55</v>
      </c>
      <c r="R41" s="46" t="s">
        <v>56</v>
      </c>
      <c r="S41" s="46" t="s">
        <v>71</v>
      </c>
      <c r="T41" s="50" t="s">
        <v>58</v>
      </c>
      <c r="U41" s="46" t="s">
        <v>59</v>
      </c>
      <c r="V41" s="46" t="s">
        <v>60</v>
      </c>
      <c r="W41" s="46" t="s">
        <v>60</v>
      </c>
      <c r="X41" s="46" t="s">
        <v>60</v>
      </c>
      <c r="Y41" s="47" t="s">
        <v>61</v>
      </c>
      <c r="Z41" s="46" t="s">
        <v>62</v>
      </c>
      <c r="AA41" s="46">
        <v>15</v>
      </c>
      <c r="AB41" s="46" t="s">
        <v>63</v>
      </c>
      <c r="AC41" s="56">
        <v>16.6</v>
      </c>
      <c r="AD41" s="56">
        <v>10</v>
      </c>
      <c r="AE41" s="57">
        <v>0.6</v>
      </c>
      <c r="AF41" s="58">
        <v>327</v>
      </c>
      <c r="AG41" s="64">
        <v>36.5</v>
      </c>
      <c r="AH41" s="58">
        <f>AF41*I41</f>
        <v>34</v>
      </c>
      <c r="AI41" s="64">
        <f>AG41*I41</f>
        <v>3.8</v>
      </c>
      <c r="AJ41" s="46" t="s">
        <v>64</v>
      </c>
      <c r="AK41" s="46" t="s">
        <v>65</v>
      </c>
      <c r="AL41" s="66" t="s">
        <v>66</v>
      </c>
      <c r="AM41" s="58">
        <f t="shared" si="2"/>
        <v>287</v>
      </c>
    </row>
    <row r="42" s="43" customFormat="1" ht="25" customHeight="1" spans="1:39">
      <c r="A42" s="46" t="s">
        <v>44</v>
      </c>
      <c r="B42" s="46" t="s">
        <v>45</v>
      </c>
      <c r="C42" s="47" t="s">
        <v>166</v>
      </c>
      <c r="D42" s="47" t="s">
        <v>167</v>
      </c>
      <c r="E42" s="47" t="s">
        <v>171</v>
      </c>
      <c r="F42" s="50" t="s">
        <v>172</v>
      </c>
      <c r="G42" s="48" t="s">
        <v>170</v>
      </c>
      <c r="H42" s="47">
        <v>36</v>
      </c>
      <c r="I42" s="54">
        <v>0.0579</v>
      </c>
      <c r="J42" s="46" t="s">
        <v>51</v>
      </c>
      <c r="K42" s="46">
        <v>1520</v>
      </c>
      <c r="L42" s="47" t="s">
        <v>139</v>
      </c>
      <c r="M42" s="47">
        <v>5</v>
      </c>
      <c r="N42" s="47" t="s">
        <v>80</v>
      </c>
      <c r="O42" s="47" t="s">
        <v>54</v>
      </c>
      <c r="P42" s="47">
        <v>58</v>
      </c>
      <c r="Q42" s="46" t="s">
        <v>55</v>
      </c>
      <c r="R42" s="46" t="s">
        <v>56</v>
      </c>
      <c r="S42" s="46" t="s">
        <v>71</v>
      </c>
      <c r="T42" s="50" t="s">
        <v>58</v>
      </c>
      <c r="U42" s="46" t="s">
        <v>59</v>
      </c>
      <c r="V42" s="46" t="s">
        <v>60</v>
      </c>
      <c r="W42" s="46" t="s">
        <v>60</v>
      </c>
      <c r="X42" s="46" t="s">
        <v>60</v>
      </c>
      <c r="Y42" s="47" t="s">
        <v>61</v>
      </c>
      <c r="Z42" s="46" t="s">
        <v>62</v>
      </c>
      <c r="AA42" s="46">
        <v>15</v>
      </c>
      <c r="AB42" s="46" t="s">
        <v>63</v>
      </c>
      <c r="AC42" s="56">
        <v>16.7</v>
      </c>
      <c r="AD42" s="56">
        <v>10</v>
      </c>
      <c r="AE42" s="57">
        <v>0.65</v>
      </c>
      <c r="AF42" s="58">
        <v>604</v>
      </c>
      <c r="AG42" s="64">
        <v>67.4</v>
      </c>
      <c r="AH42" s="58">
        <f t="shared" ref="AH42:AH68" si="5">AF42*I42</f>
        <v>35</v>
      </c>
      <c r="AI42" s="64">
        <f t="shared" ref="AI42:AI68" si="6">AG42*I42</f>
        <v>3.9</v>
      </c>
      <c r="AJ42" s="46" t="s">
        <v>64</v>
      </c>
      <c r="AK42" s="46" t="s">
        <v>65</v>
      </c>
      <c r="AL42" s="66" t="s">
        <v>66</v>
      </c>
      <c r="AM42" s="58">
        <f t="shared" ref="AM42:AM68" si="7">2760*I42</f>
        <v>160</v>
      </c>
    </row>
    <row r="43" s="43" customFormat="1" ht="25" customHeight="1" spans="1:39">
      <c r="A43" s="46" t="s">
        <v>44</v>
      </c>
      <c r="B43" s="46" t="s">
        <v>45</v>
      </c>
      <c r="C43" s="47" t="s">
        <v>149</v>
      </c>
      <c r="D43" s="47" t="s">
        <v>173</v>
      </c>
      <c r="E43" s="47" t="s">
        <v>174</v>
      </c>
      <c r="F43" s="50" t="s">
        <v>175</v>
      </c>
      <c r="G43" s="48" t="s">
        <v>176</v>
      </c>
      <c r="H43" s="47">
        <v>37</v>
      </c>
      <c r="I43" s="54">
        <v>0.4065</v>
      </c>
      <c r="J43" s="46" t="s">
        <v>51</v>
      </c>
      <c r="K43" s="46">
        <v>1519</v>
      </c>
      <c r="L43" s="47" t="s">
        <v>86</v>
      </c>
      <c r="M43" s="47">
        <v>8</v>
      </c>
      <c r="N43" s="47" t="s">
        <v>53</v>
      </c>
      <c r="O43" s="47" t="s">
        <v>54</v>
      </c>
      <c r="P43" s="47">
        <v>58</v>
      </c>
      <c r="Q43" s="46" t="s">
        <v>55</v>
      </c>
      <c r="R43" s="46" t="s">
        <v>56</v>
      </c>
      <c r="S43" s="46" t="s">
        <v>71</v>
      </c>
      <c r="T43" s="50" t="s">
        <v>58</v>
      </c>
      <c r="U43" s="46" t="s">
        <v>59</v>
      </c>
      <c r="V43" s="46" t="s">
        <v>60</v>
      </c>
      <c r="W43" s="46" t="s">
        <v>60</v>
      </c>
      <c r="X43" s="46" t="s">
        <v>60</v>
      </c>
      <c r="Y43" s="47" t="s">
        <v>61</v>
      </c>
      <c r="Z43" s="46" t="s">
        <v>62</v>
      </c>
      <c r="AA43" s="46">
        <v>15</v>
      </c>
      <c r="AB43" s="46" t="s">
        <v>63</v>
      </c>
      <c r="AC43" s="56">
        <v>17.5</v>
      </c>
      <c r="AD43" s="56">
        <v>11</v>
      </c>
      <c r="AE43" s="57">
        <v>0.7</v>
      </c>
      <c r="AF43" s="58">
        <v>708</v>
      </c>
      <c r="AG43" s="64">
        <v>94.2</v>
      </c>
      <c r="AH43" s="58">
        <f t="shared" si="5"/>
        <v>288</v>
      </c>
      <c r="AI43" s="64">
        <f t="shared" si="6"/>
        <v>38.3</v>
      </c>
      <c r="AJ43" s="46" t="s">
        <v>64</v>
      </c>
      <c r="AK43" s="46" t="s">
        <v>65</v>
      </c>
      <c r="AL43" s="66" t="s">
        <v>66</v>
      </c>
      <c r="AM43" s="58">
        <f t="shared" si="7"/>
        <v>1122</v>
      </c>
    </row>
    <row r="44" s="43" customFormat="1" ht="25" customHeight="1" spans="1:39">
      <c r="A44" s="46" t="s">
        <v>44</v>
      </c>
      <c r="B44" s="46" t="s">
        <v>45</v>
      </c>
      <c r="C44" s="47" t="s">
        <v>149</v>
      </c>
      <c r="D44" s="47" t="s">
        <v>173</v>
      </c>
      <c r="E44" s="47" t="s">
        <v>177</v>
      </c>
      <c r="F44" s="50" t="s">
        <v>178</v>
      </c>
      <c r="G44" s="48" t="s">
        <v>176</v>
      </c>
      <c r="H44" s="47">
        <v>38</v>
      </c>
      <c r="I44" s="54">
        <v>0.1507</v>
      </c>
      <c r="J44" s="46" t="s">
        <v>51</v>
      </c>
      <c r="K44" s="46">
        <v>1520</v>
      </c>
      <c r="L44" s="47" t="s">
        <v>79</v>
      </c>
      <c r="M44" s="47">
        <v>7</v>
      </c>
      <c r="N44" s="47" t="s">
        <v>80</v>
      </c>
      <c r="O44" s="47" t="s">
        <v>54</v>
      </c>
      <c r="P44" s="47">
        <v>58</v>
      </c>
      <c r="Q44" s="46" t="s">
        <v>55</v>
      </c>
      <c r="R44" s="46" t="s">
        <v>56</v>
      </c>
      <c r="S44" s="46" t="s">
        <v>71</v>
      </c>
      <c r="T44" s="50" t="s">
        <v>58</v>
      </c>
      <c r="U44" s="46" t="s">
        <v>59</v>
      </c>
      <c r="V44" s="46" t="s">
        <v>60</v>
      </c>
      <c r="W44" s="46" t="s">
        <v>60</v>
      </c>
      <c r="X44" s="46" t="s">
        <v>60</v>
      </c>
      <c r="Y44" s="47" t="s">
        <v>61</v>
      </c>
      <c r="Z44" s="46" t="s">
        <v>62</v>
      </c>
      <c r="AA44" s="46">
        <v>15</v>
      </c>
      <c r="AB44" s="46" t="s">
        <v>63</v>
      </c>
      <c r="AC44" s="56">
        <v>16.3</v>
      </c>
      <c r="AD44" s="56">
        <v>10</v>
      </c>
      <c r="AE44" s="57">
        <v>0.6</v>
      </c>
      <c r="AF44" s="58">
        <v>551</v>
      </c>
      <c r="AG44" s="64">
        <v>59.1</v>
      </c>
      <c r="AH44" s="58">
        <f t="shared" si="5"/>
        <v>83</v>
      </c>
      <c r="AI44" s="64">
        <f t="shared" si="6"/>
        <v>8.9</v>
      </c>
      <c r="AJ44" s="46" t="s">
        <v>64</v>
      </c>
      <c r="AK44" s="46" t="s">
        <v>65</v>
      </c>
      <c r="AL44" s="66" t="s">
        <v>66</v>
      </c>
      <c r="AM44" s="58">
        <f t="shared" si="7"/>
        <v>416</v>
      </c>
    </row>
    <row r="45" s="43" customFormat="1" ht="25" customHeight="1" spans="1:39">
      <c r="A45" s="46" t="s">
        <v>44</v>
      </c>
      <c r="B45" s="46" t="s">
        <v>45</v>
      </c>
      <c r="C45" s="47" t="s">
        <v>179</v>
      </c>
      <c r="D45" s="47" t="s">
        <v>180</v>
      </c>
      <c r="E45" s="47" t="s">
        <v>181</v>
      </c>
      <c r="F45" s="50" t="s">
        <v>182</v>
      </c>
      <c r="G45" s="48" t="s">
        <v>176</v>
      </c>
      <c r="H45" s="47">
        <v>39</v>
      </c>
      <c r="I45" s="54">
        <v>1.0198</v>
      </c>
      <c r="J45" s="46" t="s">
        <v>51</v>
      </c>
      <c r="K45" s="46">
        <v>1535</v>
      </c>
      <c r="L45" s="47" t="s">
        <v>139</v>
      </c>
      <c r="M45" s="47">
        <v>5</v>
      </c>
      <c r="N45" s="47" t="s">
        <v>70</v>
      </c>
      <c r="O45" s="47" t="s">
        <v>54</v>
      </c>
      <c r="P45" s="47">
        <v>58</v>
      </c>
      <c r="Q45" s="46" t="s">
        <v>55</v>
      </c>
      <c r="R45" s="46" t="s">
        <v>56</v>
      </c>
      <c r="S45" s="46" t="s">
        <v>71</v>
      </c>
      <c r="T45" s="50" t="s">
        <v>58</v>
      </c>
      <c r="U45" s="46" t="s">
        <v>59</v>
      </c>
      <c r="V45" s="46" t="s">
        <v>60</v>
      </c>
      <c r="W45" s="46" t="s">
        <v>60</v>
      </c>
      <c r="X45" s="46" t="s">
        <v>60</v>
      </c>
      <c r="Y45" s="47" t="s">
        <v>61</v>
      </c>
      <c r="Z45" s="46" t="s">
        <v>62</v>
      </c>
      <c r="AA45" s="46">
        <v>16</v>
      </c>
      <c r="AB45" s="46" t="s">
        <v>63</v>
      </c>
      <c r="AC45" s="56">
        <v>18.2</v>
      </c>
      <c r="AD45" s="56">
        <v>12</v>
      </c>
      <c r="AE45" s="57">
        <v>0.75</v>
      </c>
      <c r="AF45" s="58">
        <v>794</v>
      </c>
      <c r="AG45" s="64">
        <v>123.2</v>
      </c>
      <c r="AH45" s="58">
        <f t="shared" si="5"/>
        <v>810</v>
      </c>
      <c r="AI45" s="64">
        <f t="shared" si="6"/>
        <v>125.6</v>
      </c>
      <c r="AJ45" s="46" t="s">
        <v>64</v>
      </c>
      <c r="AK45" s="46" t="s">
        <v>65</v>
      </c>
      <c r="AL45" s="66" t="s">
        <v>66</v>
      </c>
      <c r="AM45" s="58">
        <f t="shared" si="7"/>
        <v>2815</v>
      </c>
    </row>
    <row r="46" s="43" customFormat="1" ht="25" customHeight="1" spans="1:39">
      <c r="A46" s="46" t="s">
        <v>44</v>
      </c>
      <c r="B46" s="46" t="s">
        <v>45</v>
      </c>
      <c r="C46" s="47" t="s">
        <v>166</v>
      </c>
      <c r="D46" s="47" t="s">
        <v>183</v>
      </c>
      <c r="E46" s="47" t="s">
        <v>184</v>
      </c>
      <c r="F46" s="50" t="s">
        <v>185</v>
      </c>
      <c r="G46" s="48" t="s">
        <v>186</v>
      </c>
      <c r="H46" s="47">
        <v>40</v>
      </c>
      <c r="I46" s="54">
        <v>0.2364</v>
      </c>
      <c r="J46" s="46" t="s">
        <v>51</v>
      </c>
      <c r="K46" s="46">
        <v>1637</v>
      </c>
      <c r="L46" s="47" t="s">
        <v>74</v>
      </c>
      <c r="M46" s="47">
        <v>15</v>
      </c>
      <c r="N46" s="47" t="s">
        <v>70</v>
      </c>
      <c r="O46" s="47" t="s">
        <v>54</v>
      </c>
      <c r="P46" s="47">
        <v>58</v>
      </c>
      <c r="Q46" s="46" t="s">
        <v>55</v>
      </c>
      <c r="R46" s="46" t="s">
        <v>56</v>
      </c>
      <c r="S46" s="46" t="s">
        <v>71</v>
      </c>
      <c r="T46" s="50" t="s">
        <v>58</v>
      </c>
      <c r="U46" s="46" t="s">
        <v>59</v>
      </c>
      <c r="V46" s="46" t="s">
        <v>60</v>
      </c>
      <c r="W46" s="46" t="s">
        <v>60</v>
      </c>
      <c r="X46" s="46" t="s">
        <v>60</v>
      </c>
      <c r="Y46" s="47" t="s">
        <v>61</v>
      </c>
      <c r="Z46" s="46" t="s">
        <v>62</v>
      </c>
      <c r="AA46" s="46">
        <v>15</v>
      </c>
      <c r="AB46" s="46" t="s">
        <v>63</v>
      </c>
      <c r="AC46" s="56">
        <v>16.4</v>
      </c>
      <c r="AD46" s="56">
        <v>9</v>
      </c>
      <c r="AE46" s="57">
        <v>0.6</v>
      </c>
      <c r="AF46" s="58">
        <v>546</v>
      </c>
      <c r="AG46" s="64">
        <v>53.3</v>
      </c>
      <c r="AH46" s="58">
        <f t="shared" si="5"/>
        <v>129</v>
      </c>
      <c r="AI46" s="64">
        <f t="shared" si="6"/>
        <v>12.6</v>
      </c>
      <c r="AJ46" s="46" t="s">
        <v>64</v>
      </c>
      <c r="AK46" s="46" t="s">
        <v>65</v>
      </c>
      <c r="AL46" s="66" t="s">
        <v>66</v>
      </c>
      <c r="AM46" s="58">
        <f t="shared" si="7"/>
        <v>652</v>
      </c>
    </row>
    <row r="47" s="43" customFormat="1" ht="25" customHeight="1" spans="1:39">
      <c r="A47" s="46" t="s">
        <v>44</v>
      </c>
      <c r="B47" s="46" t="s">
        <v>45</v>
      </c>
      <c r="C47" s="47" t="s">
        <v>166</v>
      </c>
      <c r="D47" s="47" t="s">
        <v>183</v>
      </c>
      <c r="E47" s="47" t="s">
        <v>187</v>
      </c>
      <c r="F47" s="50" t="s">
        <v>188</v>
      </c>
      <c r="G47" s="48" t="s">
        <v>186</v>
      </c>
      <c r="H47" s="47">
        <v>41</v>
      </c>
      <c r="I47" s="54">
        <v>0.366</v>
      </c>
      <c r="J47" s="46" t="s">
        <v>51</v>
      </c>
      <c r="K47" s="46">
        <v>1561</v>
      </c>
      <c r="L47" s="47" t="s">
        <v>86</v>
      </c>
      <c r="M47" s="47">
        <v>10</v>
      </c>
      <c r="N47" s="47" t="s">
        <v>80</v>
      </c>
      <c r="O47" s="47" t="s">
        <v>54</v>
      </c>
      <c r="P47" s="47">
        <v>62</v>
      </c>
      <c r="Q47" s="46" t="s">
        <v>55</v>
      </c>
      <c r="R47" s="46" t="s">
        <v>56</v>
      </c>
      <c r="S47" s="46" t="s">
        <v>71</v>
      </c>
      <c r="T47" s="50" t="s">
        <v>58</v>
      </c>
      <c r="U47" s="46" t="s">
        <v>59</v>
      </c>
      <c r="V47" s="46" t="s">
        <v>60</v>
      </c>
      <c r="W47" s="46" t="s">
        <v>60</v>
      </c>
      <c r="X47" s="46" t="s">
        <v>60</v>
      </c>
      <c r="Y47" s="47" t="s">
        <v>61</v>
      </c>
      <c r="Z47" s="46" t="s">
        <v>62</v>
      </c>
      <c r="AA47" s="46">
        <v>16</v>
      </c>
      <c r="AB47" s="46" t="s">
        <v>63</v>
      </c>
      <c r="AC47" s="56">
        <v>18.2</v>
      </c>
      <c r="AD47" s="56">
        <v>12</v>
      </c>
      <c r="AE47" s="57">
        <v>0.7</v>
      </c>
      <c r="AF47" s="58">
        <v>787</v>
      </c>
      <c r="AG47" s="64">
        <v>121.9</v>
      </c>
      <c r="AH47" s="58">
        <f t="shared" si="5"/>
        <v>288</v>
      </c>
      <c r="AI47" s="64">
        <f t="shared" si="6"/>
        <v>44.6</v>
      </c>
      <c r="AJ47" s="46" t="s">
        <v>64</v>
      </c>
      <c r="AK47" s="46" t="s">
        <v>65</v>
      </c>
      <c r="AL47" s="66" t="s">
        <v>66</v>
      </c>
      <c r="AM47" s="58">
        <f t="shared" si="7"/>
        <v>1010</v>
      </c>
    </row>
    <row r="48" s="43" customFormat="1" ht="25" customHeight="1" spans="1:39">
      <c r="A48" s="46" t="s">
        <v>44</v>
      </c>
      <c r="B48" s="46" t="s">
        <v>45</v>
      </c>
      <c r="C48" s="47" t="s">
        <v>166</v>
      </c>
      <c r="D48" s="47" t="s">
        <v>183</v>
      </c>
      <c r="E48" s="47" t="s">
        <v>187</v>
      </c>
      <c r="F48" s="50" t="s">
        <v>189</v>
      </c>
      <c r="G48" s="48" t="s">
        <v>186</v>
      </c>
      <c r="H48" s="47">
        <v>42</v>
      </c>
      <c r="I48" s="54">
        <v>2.103</v>
      </c>
      <c r="J48" s="46" t="s">
        <v>51</v>
      </c>
      <c r="K48" s="46">
        <v>1596</v>
      </c>
      <c r="L48" s="47" t="s">
        <v>86</v>
      </c>
      <c r="M48" s="47">
        <v>10</v>
      </c>
      <c r="N48" s="47" t="s">
        <v>53</v>
      </c>
      <c r="O48" s="47" t="s">
        <v>54</v>
      </c>
      <c r="P48" s="47">
        <v>58</v>
      </c>
      <c r="Q48" s="46" t="s">
        <v>55</v>
      </c>
      <c r="R48" s="46" t="s">
        <v>56</v>
      </c>
      <c r="S48" s="46" t="s">
        <v>71</v>
      </c>
      <c r="T48" s="50" t="s">
        <v>58</v>
      </c>
      <c r="U48" s="46" t="s">
        <v>59</v>
      </c>
      <c r="V48" s="46" t="s">
        <v>60</v>
      </c>
      <c r="W48" s="46" t="s">
        <v>60</v>
      </c>
      <c r="X48" s="46" t="s">
        <v>60</v>
      </c>
      <c r="Y48" s="47" t="s">
        <v>61</v>
      </c>
      <c r="Z48" s="46" t="s">
        <v>62</v>
      </c>
      <c r="AA48" s="46">
        <v>16</v>
      </c>
      <c r="AB48" s="46" t="s">
        <v>63</v>
      </c>
      <c r="AC48" s="56">
        <v>18.3</v>
      </c>
      <c r="AD48" s="56">
        <v>12</v>
      </c>
      <c r="AE48" s="57">
        <v>0.8</v>
      </c>
      <c r="AF48" s="58">
        <v>938</v>
      </c>
      <c r="AG48" s="64">
        <v>146.3</v>
      </c>
      <c r="AH48" s="58">
        <f t="shared" si="5"/>
        <v>1973</v>
      </c>
      <c r="AI48" s="64">
        <f t="shared" si="6"/>
        <v>307.7</v>
      </c>
      <c r="AJ48" s="46" t="s">
        <v>64</v>
      </c>
      <c r="AK48" s="46" t="s">
        <v>65</v>
      </c>
      <c r="AL48" s="66" t="s">
        <v>66</v>
      </c>
      <c r="AM48" s="58">
        <f t="shared" si="7"/>
        <v>5804</v>
      </c>
    </row>
    <row r="49" s="43" customFormat="1" ht="25" customHeight="1" spans="1:39">
      <c r="A49" s="46" t="s">
        <v>44</v>
      </c>
      <c r="B49" s="46" t="s">
        <v>45</v>
      </c>
      <c r="C49" s="47" t="s">
        <v>190</v>
      </c>
      <c r="D49" s="47" t="s">
        <v>191</v>
      </c>
      <c r="E49" s="47" t="s">
        <v>192</v>
      </c>
      <c r="F49" s="50" t="s">
        <v>193</v>
      </c>
      <c r="G49" s="48" t="s">
        <v>194</v>
      </c>
      <c r="H49" s="47">
        <v>43</v>
      </c>
      <c r="I49" s="54">
        <v>0.2524</v>
      </c>
      <c r="J49" s="46" t="s">
        <v>51</v>
      </c>
      <c r="K49" s="46">
        <v>1480</v>
      </c>
      <c r="L49" s="47" t="s">
        <v>52</v>
      </c>
      <c r="M49" s="47">
        <v>10</v>
      </c>
      <c r="N49" s="47" t="s">
        <v>70</v>
      </c>
      <c r="O49" s="47" t="s">
        <v>54</v>
      </c>
      <c r="P49" s="47">
        <v>62</v>
      </c>
      <c r="Q49" s="46" t="s">
        <v>55</v>
      </c>
      <c r="R49" s="46" t="s">
        <v>56</v>
      </c>
      <c r="S49" s="46" t="s">
        <v>71</v>
      </c>
      <c r="T49" s="50" t="s">
        <v>58</v>
      </c>
      <c r="U49" s="46" t="s">
        <v>59</v>
      </c>
      <c r="V49" s="46" t="s">
        <v>60</v>
      </c>
      <c r="W49" s="46" t="s">
        <v>60</v>
      </c>
      <c r="X49" s="46" t="s">
        <v>60</v>
      </c>
      <c r="Y49" s="47" t="s">
        <v>61</v>
      </c>
      <c r="Z49" s="46" t="s">
        <v>62</v>
      </c>
      <c r="AA49" s="46">
        <v>15</v>
      </c>
      <c r="AB49" s="46" t="s">
        <v>63</v>
      </c>
      <c r="AC49" s="56">
        <v>16.6</v>
      </c>
      <c r="AD49" s="56">
        <v>9</v>
      </c>
      <c r="AE49" s="57">
        <v>0.65</v>
      </c>
      <c r="AF49" s="58">
        <v>503</v>
      </c>
      <c r="AG49" s="64">
        <v>50.7</v>
      </c>
      <c r="AH49" s="58">
        <f t="shared" si="5"/>
        <v>127</v>
      </c>
      <c r="AI49" s="64">
        <f t="shared" si="6"/>
        <v>12.8</v>
      </c>
      <c r="AJ49" s="46" t="s">
        <v>64</v>
      </c>
      <c r="AK49" s="46" t="s">
        <v>65</v>
      </c>
      <c r="AL49" s="66" t="s">
        <v>66</v>
      </c>
      <c r="AM49" s="58">
        <f t="shared" si="7"/>
        <v>697</v>
      </c>
    </row>
    <row r="50" s="43" customFormat="1" ht="25" customHeight="1" spans="1:39">
      <c r="A50" s="46" t="s">
        <v>44</v>
      </c>
      <c r="B50" s="46" t="s">
        <v>45</v>
      </c>
      <c r="C50" s="47" t="s">
        <v>190</v>
      </c>
      <c r="D50" s="47" t="s">
        <v>195</v>
      </c>
      <c r="E50" s="47" t="s">
        <v>196</v>
      </c>
      <c r="F50" s="50" t="s">
        <v>197</v>
      </c>
      <c r="G50" s="48" t="s">
        <v>198</v>
      </c>
      <c r="H50" s="47">
        <v>44</v>
      </c>
      <c r="I50" s="54">
        <v>0.1995</v>
      </c>
      <c r="J50" s="46" t="s">
        <v>51</v>
      </c>
      <c r="K50" s="46">
        <v>1542</v>
      </c>
      <c r="L50" s="47" t="s">
        <v>79</v>
      </c>
      <c r="M50" s="47">
        <v>8</v>
      </c>
      <c r="N50" s="47" t="s">
        <v>53</v>
      </c>
      <c r="O50" s="47" t="s">
        <v>54</v>
      </c>
      <c r="P50" s="47">
        <v>62</v>
      </c>
      <c r="Q50" s="46" t="s">
        <v>55</v>
      </c>
      <c r="R50" s="46" t="s">
        <v>56</v>
      </c>
      <c r="S50" s="46" t="s">
        <v>71</v>
      </c>
      <c r="T50" s="50" t="s">
        <v>58</v>
      </c>
      <c r="U50" s="46" t="s">
        <v>59</v>
      </c>
      <c r="V50" s="46" t="s">
        <v>60</v>
      </c>
      <c r="W50" s="46" t="s">
        <v>60</v>
      </c>
      <c r="X50" s="46" t="s">
        <v>60</v>
      </c>
      <c r="Y50" s="47" t="s">
        <v>61</v>
      </c>
      <c r="Z50" s="46" t="s">
        <v>62</v>
      </c>
      <c r="AA50" s="46">
        <v>15</v>
      </c>
      <c r="AB50" s="46" t="s">
        <v>63</v>
      </c>
      <c r="AC50" s="56">
        <v>16.7</v>
      </c>
      <c r="AD50" s="56">
        <v>9</v>
      </c>
      <c r="AE50" s="57">
        <v>0.6</v>
      </c>
      <c r="AF50" s="58">
        <v>627</v>
      </c>
      <c r="AG50" s="64">
        <v>64.2</v>
      </c>
      <c r="AH50" s="58">
        <f t="shared" si="5"/>
        <v>125</v>
      </c>
      <c r="AI50" s="64">
        <f t="shared" si="6"/>
        <v>12.8</v>
      </c>
      <c r="AJ50" s="46" t="s">
        <v>64</v>
      </c>
      <c r="AK50" s="46" t="s">
        <v>65</v>
      </c>
      <c r="AL50" s="66" t="s">
        <v>66</v>
      </c>
      <c r="AM50" s="58">
        <f t="shared" si="7"/>
        <v>551</v>
      </c>
    </row>
    <row r="51" s="43" customFormat="1" ht="25" customHeight="1" spans="1:39">
      <c r="A51" s="46" t="s">
        <v>44</v>
      </c>
      <c r="B51" s="46" t="s">
        <v>45</v>
      </c>
      <c r="C51" s="47" t="s">
        <v>190</v>
      </c>
      <c r="D51" s="47" t="s">
        <v>195</v>
      </c>
      <c r="E51" s="47" t="s">
        <v>199</v>
      </c>
      <c r="F51" s="50" t="s">
        <v>197</v>
      </c>
      <c r="G51" s="48" t="s">
        <v>198</v>
      </c>
      <c r="H51" s="47">
        <v>45</v>
      </c>
      <c r="I51" s="54">
        <v>0.2302</v>
      </c>
      <c r="J51" s="46" t="s">
        <v>51</v>
      </c>
      <c r="K51" s="46">
        <v>1522</v>
      </c>
      <c r="L51" s="47" t="s">
        <v>110</v>
      </c>
      <c r="M51" s="47">
        <v>10</v>
      </c>
      <c r="N51" s="47" t="s">
        <v>70</v>
      </c>
      <c r="O51" s="47" t="s">
        <v>54</v>
      </c>
      <c r="P51" s="47">
        <v>74</v>
      </c>
      <c r="Q51" s="46" t="s">
        <v>55</v>
      </c>
      <c r="R51" s="46" t="s">
        <v>56</v>
      </c>
      <c r="S51" s="46" t="s">
        <v>71</v>
      </c>
      <c r="T51" s="50" t="s">
        <v>58</v>
      </c>
      <c r="U51" s="46" t="s">
        <v>59</v>
      </c>
      <c r="V51" s="46" t="s">
        <v>60</v>
      </c>
      <c r="W51" s="46" t="s">
        <v>60</v>
      </c>
      <c r="X51" s="46" t="s">
        <v>60</v>
      </c>
      <c r="Y51" s="47" t="s">
        <v>61</v>
      </c>
      <c r="Z51" s="46" t="s">
        <v>62</v>
      </c>
      <c r="AA51" s="46">
        <v>15</v>
      </c>
      <c r="AB51" s="46" t="s">
        <v>63</v>
      </c>
      <c r="AC51" s="56">
        <v>17.4</v>
      </c>
      <c r="AD51" s="56">
        <v>11</v>
      </c>
      <c r="AE51" s="57">
        <v>0.7</v>
      </c>
      <c r="AF51" s="58">
        <v>717</v>
      </c>
      <c r="AG51" s="64">
        <v>94.7</v>
      </c>
      <c r="AH51" s="58">
        <f t="shared" si="5"/>
        <v>165</v>
      </c>
      <c r="AI51" s="64">
        <f t="shared" si="6"/>
        <v>21.8</v>
      </c>
      <c r="AJ51" s="46" t="s">
        <v>64</v>
      </c>
      <c r="AK51" s="46" t="s">
        <v>65</v>
      </c>
      <c r="AL51" s="66" t="s">
        <v>66</v>
      </c>
      <c r="AM51" s="58">
        <f t="shared" si="7"/>
        <v>635</v>
      </c>
    </row>
    <row r="52" s="43" customFormat="1" ht="25" customHeight="1" spans="1:39">
      <c r="A52" s="46" t="s">
        <v>44</v>
      </c>
      <c r="B52" s="46" t="s">
        <v>45</v>
      </c>
      <c r="C52" s="47" t="s">
        <v>190</v>
      </c>
      <c r="D52" s="47" t="s">
        <v>195</v>
      </c>
      <c r="E52" s="47" t="s">
        <v>200</v>
      </c>
      <c r="F52" s="50" t="s">
        <v>201</v>
      </c>
      <c r="G52" s="48" t="s">
        <v>198</v>
      </c>
      <c r="H52" s="47">
        <v>46</v>
      </c>
      <c r="I52" s="54">
        <v>0.2492</v>
      </c>
      <c r="J52" s="46" t="s">
        <v>51</v>
      </c>
      <c r="K52" s="46">
        <v>1617</v>
      </c>
      <c r="L52" s="47" t="s">
        <v>110</v>
      </c>
      <c r="M52" s="47">
        <v>10</v>
      </c>
      <c r="N52" s="47" t="s">
        <v>80</v>
      </c>
      <c r="O52" s="47" t="s">
        <v>54</v>
      </c>
      <c r="P52" s="47">
        <v>65</v>
      </c>
      <c r="Q52" s="46" t="s">
        <v>55</v>
      </c>
      <c r="R52" s="46" t="s">
        <v>56</v>
      </c>
      <c r="S52" s="46" t="s">
        <v>71</v>
      </c>
      <c r="T52" s="50" t="s">
        <v>58</v>
      </c>
      <c r="U52" s="46" t="s">
        <v>59</v>
      </c>
      <c r="V52" s="46" t="s">
        <v>60</v>
      </c>
      <c r="W52" s="46" t="s">
        <v>60</v>
      </c>
      <c r="X52" s="46" t="s">
        <v>60</v>
      </c>
      <c r="Y52" s="47" t="s">
        <v>61</v>
      </c>
      <c r="Z52" s="46" t="s">
        <v>62</v>
      </c>
      <c r="AA52" s="46">
        <v>15</v>
      </c>
      <c r="AB52" s="46" t="s">
        <v>63</v>
      </c>
      <c r="AC52" s="56">
        <v>17.1</v>
      </c>
      <c r="AD52" s="56">
        <v>11</v>
      </c>
      <c r="AE52" s="57">
        <v>0.65</v>
      </c>
      <c r="AF52" s="58">
        <v>606</v>
      </c>
      <c r="AG52" s="64">
        <v>77.4</v>
      </c>
      <c r="AH52" s="58">
        <f t="shared" si="5"/>
        <v>151</v>
      </c>
      <c r="AI52" s="64">
        <f t="shared" si="6"/>
        <v>19.3</v>
      </c>
      <c r="AJ52" s="46" t="s">
        <v>64</v>
      </c>
      <c r="AK52" s="46" t="s">
        <v>65</v>
      </c>
      <c r="AL52" s="66" t="s">
        <v>66</v>
      </c>
      <c r="AM52" s="58">
        <f t="shared" si="7"/>
        <v>688</v>
      </c>
    </row>
    <row r="53" s="43" customFormat="1" ht="25" customHeight="1" spans="1:39">
      <c r="A53" s="46" t="s">
        <v>44</v>
      </c>
      <c r="B53" s="46" t="s">
        <v>45</v>
      </c>
      <c r="C53" s="47" t="s">
        <v>190</v>
      </c>
      <c r="D53" s="47" t="s">
        <v>195</v>
      </c>
      <c r="E53" s="47" t="s">
        <v>202</v>
      </c>
      <c r="F53" s="50" t="s">
        <v>203</v>
      </c>
      <c r="G53" s="48" t="s">
        <v>198</v>
      </c>
      <c r="H53" s="47">
        <v>47</v>
      </c>
      <c r="I53" s="54">
        <v>0.2017</v>
      </c>
      <c r="J53" s="46" t="s">
        <v>51</v>
      </c>
      <c r="K53" s="46">
        <v>1557</v>
      </c>
      <c r="L53" s="47" t="s">
        <v>52</v>
      </c>
      <c r="M53" s="47">
        <v>15</v>
      </c>
      <c r="N53" s="47" t="s">
        <v>70</v>
      </c>
      <c r="O53" s="47" t="s">
        <v>54</v>
      </c>
      <c r="P53" s="47">
        <v>58</v>
      </c>
      <c r="Q53" s="46" t="s">
        <v>55</v>
      </c>
      <c r="R53" s="46" t="s">
        <v>56</v>
      </c>
      <c r="S53" s="46" t="s">
        <v>71</v>
      </c>
      <c r="T53" s="50" t="s">
        <v>58</v>
      </c>
      <c r="U53" s="46" t="s">
        <v>59</v>
      </c>
      <c r="V53" s="46" t="s">
        <v>60</v>
      </c>
      <c r="W53" s="46" t="s">
        <v>60</v>
      </c>
      <c r="X53" s="46" t="s">
        <v>60</v>
      </c>
      <c r="Y53" s="47" t="s">
        <v>61</v>
      </c>
      <c r="Z53" s="46" t="s">
        <v>62</v>
      </c>
      <c r="AA53" s="46">
        <v>16</v>
      </c>
      <c r="AB53" s="46" t="s">
        <v>63</v>
      </c>
      <c r="AC53" s="56">
        <v>17.8</v>
      </c>
      <c r="AD53" s="56">
        <v>11</v>
      </c>
      <c r="AE53" s="57">
        <v>0.75</v>
      </c>
      <c r="AF53" s="58">
        <v>833</v>
      </c>
      <c r="AG53" s="64">
        <v>114</v>
      </c>
      <c r="AH53" s="58">
        <f t="shared" si="5"/>
        <v>168</v>
      </c>
      <c r="AI53" s="64">
        <f t="shared" si="6"/>
        <v>23</v>
      </c>
      <c r="AJ53" s="46" t="s">
        <v>64</v>
      </c>
      <c r="AK53" s="46" t="s">
        <v>65</v>
      </c>
      <c r="AL53" s="66" t="s">
        <v>66</v>
      </c>
      <c r="AM53" s="58">
        <f t="shared" si="7"/>
        <v>557</v>
      </c>
    </row>
    <row r="54" s="43" customFormat="1" ht="25" customHeight="1" spans="1:39">
      <c r="A54" s="46" t="s">
        <v>44</v>
      </c>
      <c r="B54" s="46" t="s">
        <v>45</v>
      </c>
      <c r="C54" s="47" t="s">
        <v>190</v>
      </c>
      <c r="D54" s="47" t="s">
        <v>195</v>
      </c>
      <c r="E54" s="47" t="s">
        <v>204</v>
      </c>
      <c r="F54" s="50" t="s">
        <v>205</v>
      </c>
      <c r="G54" s="48" t="s">
        <v>198</v>
      </c>
      <c r="H54" s="47">
        <v>48</v>
      </c>
      <c r="I54" s="54">
        <v>0.0371</v>
      </c>
      <c r="J54" s="46" t="s">
        <v>51</v>
      </c>
      <c r="K54" s="46">
        <v>1560</v>
      </c>
      <c r="L54" s="47" t="s">
        <v>99</v>
      </c>
      <c r="M54" s="47">
        <v>5</v>
      </c>
      <c r="N54" s="47" t="s">
        <v>53</v>
      </c>
      <c r="O54" s="47" t="s">
        <v>54</v>
      </c>
      <c r="P54" s="47">
        <v>58</v>
      </c>
      <c r="Q54" s="46" t="s">
        <v>55</v>
      </c>
      <c r="R54" s="46" t="s">
        <v>56</v>
      </c>
      <c r="S54" s="46" t="s">
        <v>71</v>
      </c>
      <c r="T54" s="50" t="s">
        <v>58</v>
      </c>
      <c r="U54" s="46" t="s">
        <v>59</v>
      </c>
      <c r="V54" s="46" t="s">
        <v>60</v>
      </c>
      <c r="W54" s="46" t="s">
        <v>60</v>
      </c>
      <c r="X54" s="46" t="s">
        <v>60</v>
      </c>
      <c r="Y54" s="47" t="s">
        <v>61</v>
      </c>
      <c r="Z54" s="46" t="s">
        <v>62</v>
      </c>
      <c r="AA54" s="46">
        <v>19</v>
      </c>
      <c r="AB54" s="46" t="s">
        <v>118</v>
      </c>
      <c r="AC54" s="56">
        <v>21.4</v>
      </c>
      <c r="AD54" s="56">
        <v>14</v>
      </c>
      <c r="AE54" s="57">
        <v>0.7</v>
      </c>
      <c r="AF54" s="58">
        <v>728</v>
      </c>
      <c r="AG54" s="64">
        <v>175.2</v>
      </c>
      <c r="AH54" s="58">
        <f t="shared" si="5"/>
        <v>27</v>
      </c>
      <c r="AI54" s="64">
        <f t="shared" si="6"/>
        <v>6.5</v>
      </c>
      <c r="AJ54" s="46" t="s">
        <v>64</v>
      </c>
      <c r="AK54" s="46" t="s">
        <v>65</v>
      </c>
      <c r="AL54" s="66" t="s">
        <v>66</v>
      </c>
      <c r="AM54" s="58">
        <f t="shared" si="7"/>
        <v>102</v>
      </c>
    </row>
    <row r="55" s="43" customFormat="1" ht="25" customHeight="1" spans="1:39">
      <c r="A55" s="46" t="s">
        <v>44</v>
      </c>
      <c r="B55" s="46" t="s">
        <v>45</v>
      </c>
      <c r="C55" s="47" t="s">
        <v>206</v>
      </c>
      <c r="D55" s="47" t="s">
        <v>207</v>
      </c>
      <c r="E55" s="47" t="s">
        <v>208</v>
      </c>
      <c r="F55" s="50" t="s">
        <v>209</v>
      </c>
      <c r="G55" s="48" t="s">
        <v>210</v>
      </c>
      <c r="H55" s="47">
        <v>49</v>
      </c>
      <c r="I55" s="54">
        <v>1.3279</v>
      </c>
      <c r="J55" s="46" t="s">
        <v>51</v>
      </c>
      <c r="K55" s="46">
        <v>1345</v>
      </c>
      <c r="L55" s="47" t="s">
        <v>74</v>
      </c>
      <c r="M55" s="47">
        <v>8</v>
      </c>
      <c r="N55" s="47" t="s">
        <v>70</v>
      </c>
      <c r="O55" s="47" t="s">
        <v>54</v>
      </c>
      <c r="P55" s="47">
        <v>62</v>
      </c>
      <c r="Q55" s="46" t="s">
        <v>55</v>
      </c>
      <c r="R55" s="46" t="s">
        <v>56</v>
      </c>
      <c r="S55" s="46" t="s">
        <v>71</v>
      </c>
      <c r="T55" s="50" t="s">
        <v>58</v>
      </c>
      <c r="U55" s="46" t="s">
        <v>59</v>
      </c>
      <c r="V55" s="46" t="s">
        <v>60</v>
      </c>
      <c r="W55" s="46" t="s">
        <v>60</v>
      </c>
      <c r="X55" s="46" t="s">
        <v>60</v>
      </c>
      <c r="Y55" s="47" t="s">
        <v>61</v>
      </c>
      <c r="Z55" s="46" t="s">
        <v>62</v>
      </c>
      <c r="AA55" s="46">
        <v>15</v>
      </c>
      <c r="AB55" s="46" t="s">
        <v>63</v>
      </c>
      <c r="AC55" s="56">
        <v>17.3</v>
      </c>
      <c r="AD55" s="56">
        <v>11</v>
      </c>
      <c r="AE55" s="57">
        <v>0.7</v>
      </c>
      <c r="AF55" s="58">
        <v>743</v>
      </c>
      <c r="AG55" s="64">
        <v>96.6</v>
      </c>
      <c r="AH55" s="58">
        <f t="shared" si="5"/>
        <v>987</v>
      </c>
      <c r="AI55" s="64">
        <f t="shared" si="6"/>
        <v>128.3</v>
      </c>
      <c r="AJ55" s="46" t="s">
        <v>64</v>
      </c>
      <c r="AK55" s="46" t="s">
        <v>65</v>
      </c>
      <c r="AL55" s="66" t="s">
        <v>66</v>
      </c>
      <c r="AM55" s="58">
        <f t="shared" si="7"/>
        <v>3665</v>
      </c>
    </row>
    <row r="56" s="43" customFormat="1" ht="25" customHeight="1" spans="1:39">
      <c r="A56" s="46" t="s">
        <v>44</v>
      </c>
      <c r="B56" s="46" t="s">
        <v>45</v>
      </c>
      <c r="C56" s="47" t="s">
        <v>206</v>
      </c>
      <c r="D56" s="47" t="s">
        <v>211</v>
      </c>
      <c r="E56" s="47" t="s">
        <v>212</v>
      </c>
      <c r="F56" s="50" t="s">
        <v>213</v>
      </c>
      <c r="G56" s="48" t="s">
        <v>214</v>
      </c>
      <c r="H56" s="47">
        <v>50</v>
      </c>
      <c r="I56" s="54">
        <v>0.7053</v>
      </c>
      <c r="J56" s="46" t="s">
        <v>51</v>
      </c>
      <c r="K56" s="46">
        <v>1314</v>
      </c>
      <c r="L56" s="47" t="s">
        <v>86</v>
      </c>
      <c r="M56" s="47">
        <v>15</v>
      </c>
      <c r="N56" s="47" t="s">
        <v>53</v>
      </c>
      <c r="O56" s="47" t="s">
        <v>54</v>
      </c>
      <c r="P56" s="47">
        <v>62</v>
      </c>
      <c r="Q56" s="46" t="s">
        <v>55</v>
      </c>
      <c r="R56" s="46" t="s">
        <v>56</v>
      </c>
      <c r="S56" s="46" t="s">
        <v>71</v>
      </c>
      <c r="T56" s="50" t="s">
        <v>58</v>
      </c>
      <c r="U56" s="46" t="s">
        <v>59</v>
      </c>
      <c r="V56" s="46" t="s">
        <v>60</v>
      </c>
      <c r="W56" s="46" t="s">
        <v>60</v>
      </c>
      <c r="X56" s="46" t="s">
        <v>60</v>
      </c>
      <c r="Y56" s="47" t="s">
        <v>61</v>
      </c>
      <c r="Z56" s="46" t="s">
        <v>62</v>
      </c>
      <c r="AA56" s="46">
        <v>16</v>
      </c>
      <c r="AB56" s="46" t="s">
        <v>63</v>
      </c>
      <c r="AC56" s="56">
        <v>18.2</v>
      </c>
      <c r="AD56" s="56">
        <v>12</v>
      </c>
      <c r="AE56" s="57">
        <v>0.65</v>
      </c>
      <c r="AF56" s="58">
        <v>587</v>
      </c>
      <c r="AG56" s="64">
        <v>91</v>
      </c>
      <c r="AH56" s="58">
        <f t="shared" si="5"/>
        <v>414</v>
      </c>
      <c r="AI56" s="64">
        <f t="shared" si="6"/>
        <v>64.2</v>
      </c>
      <c r="AJ56" s="46" t="s">
        <v>64</v>
      </c>
      <c r="AK56" s="46" t="s">
        <v>65</v>
      </c>
      <c r="AL56" s="66" t="s">
        <v>66</v>
      </c>
      <c r="AM56" s="58">
        <f t="shared" si="7"/>
        <v>1947</v>
      </c>
    </row>
    <row r="57" s="43" customFormat="1" ht="25" customHeight="1" spans="1:39">
      <c r="A57" s="46" t="s">
        <v>44</v>
      </c>
      <c r="B57" s="46" t="s">
        <v>45</v>
      </c>
      <c r="C57" s="47" t="s">
        <v>215</v>
      </c>
      <c r="D57" s="47" t="s">
        <v>216</v>
      </c>
      <c r="E57" s="47" t="s">
        <v>217</v>
      </c>
      <c r="F57" s="50" t="s">
        <v>218</v>
      </c>
      <c r="G57" s="48" t="s">
        <v>219</v>
      </c>
      <c r="H57" s="47">
        <v>51</v>
      </c>
      <c r="I57" s="54">
        <v>0.5156</v>
      </c>
      <c r="J57" s="46" t="s">
        <v>51</v>
      </c>
      <c r="K57" s="46">
        <v>1545</v>
      </c>
      <c r="L57" s="47" t="s">
        <v>86</v>
      </c>
      <c r="M57" s="47">
        <v>20</v>
      </c>
      <c r="N57" s="47" t="s">
        <v>70</v>
      </c>
      <c r="O57" s="47" t="s">
        <v>54</v>
      </c>
      <c r="P57" s="47">
        <v>58</v>
      </c>
      <c r="Q57" s="46" t="s">
        <v>55</v>
      </c>
      <c r="R57" s="46" t="s">
        <v>56</v>
      </c>
      <c r="S57" s="46" t="s">
        <v>71</v>
      </c>
      <c r="T57" s="50" t="s">
        <v>58</v>
      </c>
      <c r="U57" s="46" t="s">
        <v>59</v>
      </c>
      <c r="V57" s="46" t="s">
        <v>60</v>
      </c>
      <c r="W57" s="46" t="s">
        <v>60</v>
      </c>
      <c r="X57" s="46" t="s">
        <v>60</v>
      </c>
      <c r="Y57" s="47" t="s">
        <v>61</v>
      </c>
      <c r="Z57" s="46" t="s">
        <v>62</v>
      </c>
      <c r="AA57" s="46">
        <v>15</v>
      </c>
      <c r="AB57" s="46" t="s">
        <v>63</v>
      </c>
      <c r="AC57" s="56">
        <v>16.6</v>
      </c>
      <c r="AD57" s="56">
        <v>10</v>
      </c>
      <c r="AE57" s="57">
        <v>0.6</v>
      </c>
      <c r="AF57" s="58">
        <v>471</v>
      </c>
      <c r="AG57" s="64">
        <v>52.4</v>
      </c>
      <c r="AH57" s="58">
        <f t="shared" si="5"/>
        <v>243</v>
      </c>
      <c r="AI57" s="64">
        <f t="shared" si="6"/>
        <v>27</v>
      </c>
      <c r="AJ57" s="46" t="s">
        <v>64</v>
      </c>
      <c r="AK57" s="46" t="s">
        <v>65</v>
      </c>
      <c r="AL57" s="66" t="s">
        <v>66</v>
      </c>
      <c r="AM57" s="58">
        <f t="shared" si="7"/>
        <v>1423</v>
      </c>
    </row>
    <row r="58" s="43" customFormat="1" ht="25" customHeight="1" spans="1:39">
      <c r="A58" s="46" t="s">
        <v>44</v>
      </c>
      <c r="B58" s="46" t="s">
        <v>45</v>
      </c>
      <c r="C58" s="47" t="s">
        <v>206</v>
      </c>
      <c r="D58" s="47" t="s">
        <v>220</v>
      </c>
      <c r="E58" s="47" t="s">
        <v>221</v>
      </c>
      <c r="F58" s="50" t="s">
        <v>222</v>
      </c>
      <c r="G58" s="48" t="s">
        <v>214</v>
      </c>
      <c r="H58" s="47">
        <v>52</v>
      </c>
      <c r="I58" s="54">
        <v>0.9893</v>
      </c>
      <c r="J58" s="46" t="s">
        <v>51</v>
      </c>
      <c r="K58" s="46">
        <v>1295</v>
      </c>
      <c r="L58" s="47" t="s">
        <v>86</v>
      </c>
      <c r="M58" s="47">
        <v>6</v>
      </c>
      <c r="N58" s="47" t="s">
        <v>70</v>
      </c>
      <c r="O58" s="47" t="s">
        <v>54</v>
      </c>
      <c r="P58" s="47">
        <v>62</v>
      </c>
      <c r="Q58" s="46" t="s">
        <v>55</v>
      </c>
      <c r="R58" s="46" t="s">
        <v>56</v>
      </c>
      <c r="S58" s="46" t="s">
        <v>71</v>
      </c>
      <c r="T58" s="50" t="s">
        <v>58</v>
      </c>
      <c r="U58" s="46" t="s">
        <v>59</v>
      </c>
      <c r="V58" s="46" t="s">
        <v>60</v>
      </c>
      <c r="W58" s="46" t="s">
        <v>60</v>
      </c>
      <c r="X58" s="46" t="s">
        <v>60</v>
      </c>
      <c r="Y58" s="47" t="s">
        <v>61</v>
      </c>
      <c r="Z58" s="46" t="s">
        <v>62</v>
      </c>
      <c r="AA58" s="46">
        <v>16</v>
      </c>
      <c r="AB58" s="46" t="s">
        <v>63</v>
      </c>
      <c r="AC58" s="56">
        <v>19.4</v>
      </c>
      <c r="AD58" s="56">
        <v>13</v>
      </c>
      <c r="AE58" s="57">
        <v>0.7</v>
      </c>
      <c r="AF58" s="58">
        <v>762</v>
      </c>
      <c r="AG58" s="64">
        <v>142.5</v>
      </c>
      <c r="AH58" s="58">
        <f t="shared" si="5"/>
        <v>754</v>
      </c>
      <c r="AI58" s="64">
        <f t="shared" si="6"/>
        <v>141</v>
      </c>
      <c r="AJ58" s="46" t="s">
        <v>64</v>
      </c>
      <c r="AK58" s="46" t="s">
        <v>65</v>
      </c>
      <c r="AL58" s="66" t="s">
        <v>66</v>
      </c>
      <c r="AM58" s="58">
        <f t="shared" si="7"/>
        <v>2730</v>
      </c>
    </row>
    <row r="59" s="43" customFormat="1" ht="25" customHeight="1" spans="1:39">
      <c r="A59" s="46" t="s">
        <v>44</v>
      </c>
      <c r="B59" s="46" t="s">
        <v>45</v>
      </c>
      <c r="C59" s="47" t="s">
        <v>206</v>
      </c>
      <c r="D59" s="47" t="s">
        <v>223</v>
      </c>
      <c r="E59" s="47" t="s">
        <v>224</v>
      </c>
      <c r="F59" s="50" t="s">
        <v>225</v>
      </c>
      <c r="G59" s="48" t="s">
        <v>214</v>
      </c>
      <c r="H59" s="47">
        <v>53</v>
      </c>
      <c r="I59" s="54">
        <v>0.6368</v>
      </c>
      <c r="J59" s="46" t="s">
        <v>51</v>
      </c>
      <c r="K59" s="46">
        <v>1330</v>
      </c>
      <c r="L59" s="47" t="s">
        <v>69</v>
      </c>
      <c r="M59" s="47">
        <v>10</v>
      </c>
      <c r="N59" s="47" t="s">
        <v>70</v>
      </c>
      <c r="O59" s="47" t="s">
        <v>54</v>
      </c>
      <c r="P59" s="47">
        <v>62</v>
      </c>
      <c r="Q59" s="46" t="s">
        <v>55</v>
      </c>
      <c r="R59" s="46" t="s">
        <v>56</v>
      </c>
      <c r="S59" s="46" t="s">
        <v>71</v>
      </c>
      <c r="T59" s="50" t="s">
        <v>58</v>
      </c>
      <c r="U59" s="46" t="s">
        <v>59</v>
      </c>
      <c r="V59" s="46" t="s">
        <v>60</v>
      </c>
      <c r="W59" s="46" t="s">
        <v>60</v>
      </c>
      <c r="X59" s="46" t="s">
        <v>60</v>
      </c>
      <c r="Y59" s="47" t="s">
        <v>61</v>
      </c>
      <c r="Z59" s="46" t="s">
        <v>62</v>
      </c>
      <c r="AA59" s="46">
        <v>16</v>
      </c>
      <c r="AB59" s="46" t="s">
        <v>63</v>
      </c>
      <c r="AC59" s="56">
        <v>18.3</v>
      </c>
      <c r="AD59" s="56">
        <v>12</v>
      </c>
      <c r="AE59" s="57">
        <v>0.65</v>
      </c>
      <c r="AF59" s="58">
        <v>645</v>
      </c>
      <c r="AG59" s="64">
        <v>100.7</v>
      </c>
      <c r="AH59" s="58">
        <f t="shared" si="5"/>
        <v>411</v>
      </c>
      <c r="AI59" s="64">
        <f t="shared" si="6"/>
        <v>64.1</v>
      </c>
      <c r="AJ59" s="46" t="s">
        <v>64</v>
      </c>
      <c r="AK59" s="46" t="s">
        <v>65</v>
      </c>
      <c r="AL59" s="66" t="s">
        <v>66</v>
      </c>
      <c r="AM59" s="58">
        <f t="shared" si="7"/>
        <v>1758</v>
      </c>
    </row>
    <row r="60" s="43" customFormat="1" ht="25" customHeight="1" spans="1:39">
      <c r="A60" s="46" t="s">
        <v>44</v>
      </c>
      <c r="B60" s="46" t="s">
        <v>45</v>
      </c>
      <c r="C60" s="47" t="s">
        <v>206</v>
      </c>
      <c r="D60" s="47" t="s">
        <v>223</v>
      </c>
      <c r="E60" s="47" t="s">
        <v>224</v>
      </c>
      <c r="F60" s="50" t="s">
        <v>225</v>
      </c>
      <c r="G60" s="48" t="s">
        <v>226</v>
      </c>
      <c r="H60" s="47">
        <v>54</v>
      </c>
      <c r="I60" s="54">
        <v>0.182</v>
      </c>
      <c r="J60" s="46" t="s">
        <v>51</v>
      </c>
      <c r="K60" s="46">
        <v>1316</v>
      </c>
      <c r="L60" s="47" t="s">
        <v>69</v>
      </c>
      <c r="M60" s="47">
        <v>10</v>
      </c>
      <c r="N60" s="47" t="s">
        <v>70</v>
      </c>
      <c r="O60" s="47" t="s">
        <v>54</v>
      </c>
      <c r="P60" s="47">
        <v>58</v>
      </c>
      <c r="Q60" s="46" t="s">
        <v>55</v>
      </c>
      <c r="R60" s="46" t="s">
        <v>56</v>
      </c>
      <c r="S60" s="46" t="s">
        <v>71</v>
      </c>
      <c r="T60" s="50" t="s">
        <v>58</v>
      </c>
      <c r="U60" s="46" t="s">
        <v>59</v>
      </c>
      <c r="V60" s="46" t="s">
        <v>60</v>
      </c>
      <c r="W60" s="46" t="s">
        <v>60</v>
      </c>
      <c r="X60" s="46" t="s">
        <v>60</v>
      </c>
      <c r="Y60" s="47" t="s">
        <v>61</v>
      </c>
      <c r="Z60" s="46" t="s">
        <v>62</v>
      </c>
      <c r="AA60" s="46">
        <v>20</v>
      </c>
      <c r="AB60" s="46" t="s">
        <v>118</v>
      </c>
      <c r="AC60" s="56">
        <v>22.4</v>
      </c>
      <c r="AD60" s="56">
        <v>14.5</v>
      </c>
      <c r="AE60" s="57">
        <v>0.8</v>
      </c>
      <c r="AF60" s="58">
        <v>1308</v>
      </c>
      <c r="AG60" s="64">
        <v>351.6</v>
      </c>
      <c r="AH60" s="58">
        <f t="shared" si="5"/>
        <v>238</v>
      </c>
      <c r="AI60" s="64">
        <f t="shared" si="6"/>
        <v>64</v>
      </c>
      <c r="AJ60" s="46" t="s">
        <v>64</v>
      </c>
      <c r="AK60" s="46" t="s">
        <v>65</v>
      </c>
      <c r="AL60" s="66" t="s">
        <v>66</v>
      </c>
      <c r="AM60" s="58">
        <f t="shared" si="7"/>
        <v>502</v>
      </c>
    </row>
    <row r="61" s="43" customFormat="1" ht="25" customHeight="1" spans="1:39">
      <c r="A61" s="46" t="s">
        <v>44</v>
      </c>
      <c r="B61" s="46" t="s">
        <v>45</v>
      </c>
      <c r="C61" s="47" t="s">
        <v>206</v>
      </c>
      <c r="D61" s="47" t="s">
        <v>223</v>
      </c>
      <c r="E61" s="47" t="s">
        <v>224</v>
      </c>
      <c r="F61" s="50" t="s">
        <v>227</v>
      </c>
      <c r="G61" s="48" t="s">
        <v>226</v>
      </c>
      <c r="H61" s="47">
        <v>55</v>
      </c>
      <c r="I61" s="54">
        <v>0.2199</v>
      </c>
      <c r="J61" s="46" t="s">
        <v>51</v>
      </c>
      <c r="K61" s="46">
        <v>1316</v>
      </c>
      <c r="L61" s="47" t="s">
        <v>86</v>
      </c>
      <c r="M61" s="47">
        <v>8</v>
      </c>
      <c r="N61" s="47" t="s">
        <v>70</v>
      </c>
      <c r="O61" s="47" t="s">
        <v>54</v>
      </c>
      <c r="P61" s="47">
        <v>47</v>
      </c>
      <c r="Q61" s="46" t="s">
        <v>55</v>
      </c>
      <c r="R61" s="46" t="s">
        <v>56</v>
      </c>
      <c r="S61" s="46" t="s">
        <v>71</v>
      </c>
      <c r="T61" s="50" t="s">
        <v>58</v>
      </c>
      <c r="U61" s="46" t="s">
        <v>59</v>
      </c>
      <c r="V61" s="46" t="s">
        <v>60</v>
      </c>
      <c r="W61" s="46" t="s">
        <v>60</v>
      </c>
      <c r="X61" s="46" t="s">
        <v>60</v>
      </c>
      <c r="Y61" s="47" t="s">
        <v>61</v>
      </c>
      <c r="Z61" s="46" t="s">
        <v>62</v>
      </c>
      <c r="AA61" s="46">
        <v>18</v>
      </c>
      <c r="AB61" s="46" t="s">
        <v>118</v>
      </c>
      <c r="AC61" s="56">
        <v>20.3</v>
      </c>
      <c r="AD61" s="56">
        <v>13.5</v>
      </c>
      <c r="AE61" s="57">
        <v>0.7</v>
      </c>
      <c r="AF61" s="58">
        <v>550</v>
      </c>
      <c r="AG61" s="64">
        <v>116</v>
      </c>
      <c r="AH61" s="58">
        <f t="shared" si="5"/>
        <v>121</v>
      </c>
      <c r="AI61" s="64">
        <f t="shared" si="6"/>
        <v>25.5</v>
      </c>
      <c r="AJ61" s="46" t="s">
        <v>64</v>
      </c>
      <c r="AK61" s="46" t="s">
        <v>65</v>
      </c>
      <c r="AL61" s="66" t="s">
        <v>66</v>
      </c>
      <c r="AM61" s="58">
        <f t="shared" si="7"/>
        <v>607</v>
      </c>
    </row>
    <row r="62" s="43" customFormat="1" ht="25" customHeight="1" spans="1:41">
      <c r="A62" s="46" t="s">
        <v>44</v>
      </c>
      <c r="B62" s="46" t="s">
        <v>45</v>
      </c>
      <c r="C62" s="47" t="s">
        <v>206</v>
      </c>
      <c r="D62" s="47" t="s">
        <v>223</v>
      </c>
      <c r="E62" s="47" t="s">
        <v>224</v>
      </c>
      <c r="F62" s="50" t="s">
        <v>228</v>
      </c>
      <c r="G62" s="48" t="s">
        <v>226</v>
      </c>
      <c r="H62" s="47">
        <v>56</v>
      </c>
      <c r="I62" s="54">
        <v>0.3892</v>
      </c>
      <c r="J62" s="46" t="s">
        <v>51</v>
      </c>
      <c r="K62" s="46">
        <v>1293</v>
      </c>
      <c r="L62" s="47" t="s">
        <v>74</v>
      </c>
      <c r="M62" s="47">
        <v>13</v>
      </c>
      <c r="N62" s="47" t="s">
        <v>70</v>
      </c>
      <c r="O62" s="47" t="s">
        <v>54</v>
      </c>
      <c r="P62" s="47">
        <v>58</v>
      </c>
      <c r="Q62" s="46" t="s">
        <v>55</v>
      </c>
      <c r="R62" s="46" t="s">
        <v>56</v>
      </c>
      <c r="S62" s="46" t="s">
        <v>71</v>
      </c>
      <c r="T62" s="50" t="s">
        <v>58</v>
      </c>
      <c r="U62" s="46" t="s">
        <v>59</v>
      </c>
      <c r="V62" s="46" t="s">
        <v>60</v>
      </c>
      <c r="W62" s="46" t="s">
        <v>60</v>
      </c>
      <c r="X62" s="46" t="s">
        <v>60</v>
      </c>
      <c r="Y62" s="47" t="s">
        <v>61</v>
      </c>
      <c r="Z62" s="46" t="s">
        <v>62</v>
      </c>
      <c r="AA62" s="46">
        <v>16</v>
      </c>
      <c r="AB62" s="46" t="s">
        <v>63</v>
      </c>
      <c r="AC62" s="56">
        <v>18.4</v>
      </c>
      <c r="AD62" s="56">
        <v>12</v>
      </c>
      <c r="AE62" s="57">
        <v>0.65</v>
      </c>
      <c r="AF62" s="58">
        <v>624</v>
      </c>
      <c r="AG62" s="64">
        <v>98.7</v>
      </c>
      <c r="AH62" s="58">
        <f t="shared" si="5"/>
        <v>243</v>
      </c>
      <c r="AI62" s="64">
        <f t="shared" si="6"/>
        <v>38.4</v>
      </c>
      <c r="AJ62" s="46" t="s">
        <v>64</v>
      </c>
      <c r="AK62" s="46" t="s">
        <v>65</v>
      </c>
      <c r="AL62" s="66" t="s">
        <v>66</v>
      </c>
      <c r="AM62" s="58">
        <f t="shared" si="7"/>
        <v>1074</v>
      </c>
      <c r="AO62" s="43" t="s">
        <v>229</v>
      </c>
    </row>
    <row r="63" s="43" customFormat="1" ht="25" customHeight="1" spans="1:39">
      <c r="A63" s="46" t="s">
        <v>44</v>
      </c>
      <c r="B63" s="46" t="s">
        <v>45</v>
      </c>
      <c r="C63" s="47" t="s">
        <v>230</v>
      </c>
      <c r="D63" s="47" t="s">
        <v>231</v>
      </c>
      <c r="E63" s="47" t="s">
        <v>232</v>
      </c>
      <c r="F63" s="50" t="s">
        <v>233</v>
      </c>
      <c r="G63" s="48" t="s">
        <v>234</v>
      </c>
      <c r="H63" s="47">
        <v>57</v>
      </c>
      <c r="I63" s="54">
        <v>0.5029</v>
      </c>
      <c r="J63" s="46" t="s">
        <v>51</v>
      </c>
      <c r="K63" s="46">
        <v>1655</v>
      </c>
      <c r="L63" s="47" t="s">
        <v>69</v>
      </c>
      <c r="M63" s="47">
        <v>15</v>
      </c>
      <c r="N63" s="47" t="s">
        <v>70</v>
      </c>
      <c r="O63" s="47" t="s">
        <v>54</v>
      </c>
      <c r="P63" s="47">
        <v>47</v>
      </c>
      <c r="Q63" s="46" t="s">
        <v>55</v>
      </c>
      <c r="R63" s="46" t="s">
        <v>56</v>
      </c>
      <c r="S63" s="46" t="s">
        <v>71</v>
      </c>
      <c r="T63" s="50" t="s">
        <v>58</v>
      </c>
      <c r="U63" s="46" t="s">
        <v>59</v>
      </c>
      <c r="V63" s="46" t="s">
        <v>60</v>
      </c>
      <c r="W63" s="46" t="s">
        <v>60</v>
      </c>
      <c r="X63" s="46" t="s">
        <v>60</v>
      </c>
      <c r="Y63" s="47" t="s">
        <v>61</v>
      </c>
      <c r="Z63" s="46" t="s">
        <v>62</v>
      </c>
      <c r="AA63" s="46">
        <v>15</v>
      </c>
      <c r="AB63" s="46" t="s">
        <v>63</v>
      </c>
      <c r="AC63" s="56">
        <v>17.2</v>
      </c>
      <c r="AD63" s="56">
        <v>11</v>
      </c>
      <c r="AE63" s="57">
        <v>0.6</v>
      </c>
      <c r="AF63" s="58">
        <v>593</v>
      </c>
      <c r="AG63" s="64">
        <v>76.4</v>
      </c>
      <c r="AH63" s="58">
        <f t="shared" si="5"/>
        <v>298</v>
      </c>
      <c r="AI63" s="64">
        <f t="shared" si="6"/>
        <v>38.4</v>
      </c>
      <c r="AJ63" s="46" t="s">
        <v>64</v>
      </c>
      <c r="AK63" s="46" t="s">
        <v>65</v>
      </c>
      <c r="AL63" s="66" t="s">
        <v>66</v>
      </c>
      <c r="AM63" s="58">
        <f t="shared" si="7"/>
        <v>1388</v>
      </c>
    </row>
    <row r="64" s="43" customFormat="1" ht="25" customHeight="1" spans="1:39">
      <c r="A64" s="46" t="s">
        <v>44</v>
      </c>
      <c r="B64" s="46" t="s">
        <v>45</v>
      </c>
      <c r="C64" s="47" t="s">
        <v>230</v>
      </c>
      <c r="D64" s="47" t="s">
        <v>231</v>
      </c>
      <c r="E64" s="47" t="s">
        <v>235</v>
      </c>
      <c r="F64" s="50" t="s">
        <v>236</v>
      </c>
      <c r="G64" s="48" t="s">
        <v>237</v>
      </c>
      <c r="H64" s="47">
        <v>58</v>
      </c>
      <c r="I64" s="54">
        <v>0.1453</v>
      </c>
      <c r="J64" s="46" t="s">
        <v>51</v>
      </c>
      <c r="K64" s="46">
        <v>1651</v>
      </c>
      <c r="L64" s="47" t="s">
        <v>74</v>
      </c>
      <c r="M64" s="47">
        <v>5</v>
      </c>
      <c r="N64" s="47" t="s">
        <v>53</v>
      </c>
      <c r="O64" s="47" t="s">
        <v>54</v>
      </c>
      <c r="P64" s="47">
        <v>62</v>
      </c>
      <c r="Q64" s="46" t="s">
        <v>55</v>
      </c>
      <c r="R64" s="46" t="s">
        <v>56</v>
      </c>
      <c r="S64" s="46" t="s">
        <v>71</v>
      </c>
      <c r="T64" s="50" t="s">
        <v>58</v>
      </c>
      <c r="U64" s="46" t="s">
        <v>59</v>
      </c>
      <c r="V64" s="46" t="s">
        <v>60</v>
      </c>
      <c r="W64" s="46" t="s">
        <v>60</v>
      </c>
      <c r="X64" s="46" t="s">
        <v>60</v>
      </c>
      <c r="Y64" s="47" t="s">
        <v>61</v>
      </c>
      <c r="Z64" s="46" t="s">
        <v>62</v>
      </c>
      <c r="AA64" s="46">
        <v>19</v>
      </c>
      <c r="AB64" s="46" t="s">
        <v>118</v>
      </c>
      <c r="AC64" s="56">
        <v>21.1</v>
      </c>
      <c r="AD64" s="56">
        <v>14</v>
      </c>
      <c r="AE64" s="57">
        <v>0.7</v>
      </c>
      <c r="AF64" s="58">
        <v>750</v>
      </c>
      <c r="AG64" s="64">
        <v>175.5</v>
      </c>
      <c r="AH64" s="58">
        <f t="shared" si="5"/>
        <v>109</v>
      </c>
      <c r="AI64" s="64">
        <f t="shared" si="6"/>
        <v>25.5</v>
      </c>
      <c r="AJ64" s="46" t="s">
        <v>64</v>
      </c>
      <c r="AK64" s="46" t="s">
        <v>65</v>
      </c>
      <c r="AL64" s="66" t="s">
        <v>66</v>
      </c>
      <c r="AM64" s="58">
        <f t="shared" si="7"/>
        <v>401</v>
      </c>
    </row>
    <row r="65" s="43" customFormat="1" ht="25" customHeight="1" spans="1:39">
      <c r="A65" s="46" t="s">
        <v>44</v>
      </c>
      <c r="B65" s="46" t="s">
        <v>45</v>
      </c>
      <c r="C65" s="47" t="s">
        <v>238</v>
      </c>
      <c r="D65" s="47" t="s">
        <v>239</v>
      </c>
      <c r="E65" s="47" t="s">
        <v>240</v>
      </c>
      <c r="F65" s="50" t="s">
        <v>241</v>
      </c>
      <c r="G65" s="48" t="s">
        <v>242</v>
      </c>
      <c r="H65" s="47">
        <v>59</v>
      </c>
      <c r="I65" s="54">
        <v>2.6775</v>
      </c>
      <c r="J65" s="46" t="s">
        <v>51</v>
      </c>
      <c r="K65" s="46">
        <v>1786</v>
      </c>
      <c r="L65" s="47" t="s">
        <v>69</v>
      </c>
      <c r="M65" s="47">
        <v>10</v>
      </c>
      <c r="N65" s="47" t="s">
        <v>80</v>
      </c>
      <c r="O65" s="47" t="s">
        <v>54</v>
      </c>
      <c r="P65" s="47">
        <v>58</v>
      </c>
      <c r="Q65" s="46" t="s">
        <v>55</v>
      </c>
      <c r="R65" s="46" t="s">
        <v>56</v>
      </c>
      <c r="S65" s="46" t="s">
        <v>71</v>
      </c>
      <c r="T65" s="50" t="s">
        <v>58</v>
      </c>
      <c r="U65" s="46" t="s">
        <v>59</v>
      </c>
      <c r="V65" s="46" t="s">
        <v>60</v>
      </c>
      <c r="W65" s="46" t="s">
        <v>60</v>
      </c>
      <c r="X65" s="46" t="s">
        <v>60</v>
      </c>
      <c r="Y65" s="47" t="s">
        <v>61</v>
      </c>
      <c r="Z65" s="46" t="s">
        <v>62</v>
      </c>
      <c r="AA65" s="46">
        <v>15</v>
      </c>
      <c r="AB65" s="46" t="s">
        <v>63</v>
      </c>
      <c r="AC65" s="56">
        <v>16.5</v>
      </c>
      <c r="AD65" s="56">
        <v>9</v>
      </c>
      <c r="AE65" s="57">
        <v>0.65</v>
      </c>
      <c r="AF65" s="58">
        <v>527</v>
      </c>
      <c r="AG65" s="64">
        <v>52.7</v>
      </c>
      <c r="AH65" s="58">
        <f t="shared" si="5"/>
        <v>1411</v>
      </c>
      <c r="AI65" s="64">
        <f t="shared" si="6"/>
        <v>141.1</v>
      </c>
      <c r="AJ65" s="46" t="s">
        <v>64</v>
      </c>
      <c r="AK65" s="46" t="s">
        <v>65</v>
      </c>
      <c r="AL65" s="66" t="s">
        <v>66</v>
      </c>
      <c r="AM65" s="58">
        <f t="shared" si="7"/>
        <v>7390</v>
      </c>
    </row>
    <row r="66" s="43" customFormat="1" ht="25" customHeight="1" spans="1:39">
      <c r="A66" s="46" t="s">
        <v>44</v>
      </c>
      <c r="B66" s="46" t="s">
        <v>45</v>
      </c>
      <c r="C66" s="47" t="s">
        <v>238</v>
      </c>
      <c r="D66" s="47" t="s">
        <v>239</v>
      </c>
      <c r="E66" s="48" t="s">
        <v>243</v>
      </c>
      <c r="F66" s="48" t="s">
        <v>241</v>
      </c>
      <c r="G66" s="48" t="s">
        <v>242</v>
      </c>
      <c r="H66" s="47">
        <v>60</v>
      </c>
      <c r="I66" s="54">
        <v>1.1709</v>
      </c>
      <c r="J66" s="46" t="s">
        <v>51</v>
      </c>
      <c r="K66" s="46">
        <v>1780</v>
      </c>
      <c r="L66" s="47" t="s">
        <v>74</v>
      </c>
      <c r="M66" s="47">
        <v>8</v>
      </c>
      <c r="N66" s="47" t="s">
        <v>80</v>
      </c>
      <c r="O66" s="47" t="s">
        <v>54</v>
      </c>
      <c r="P66" s="47">
        <v>62</v>
      </c>
      <c r="Q66" s="46" t="s">
        <v>55</v>
      </c>
      <c r="R66" s="46" t="s">
        <v>56</v>
      </c>
      <c r="S66" s="46" t="s">
        <v>71</v>
      </c>
      <c r="T66" s="50" t="s">
        <v>58</v>
      </c>
      <c r="U66" s="46" t="s">
        <v>59</v>
      </c>
      <c r="V66" s="46" t="s">
        <v>60</v>
      </c>
      <c r="W66" s="46" t="s">
        <v>60</v>
      </c>
      <c r="X66" s="46" t="s">
        <v>60</v>
      </c>
      <c r="Y66" s="47" t="s">
        <v>61</v>
      </c>
      <c r="Z66" s="46" t="s">
        <v>62</v>
      </c>
      <c r="AA66" s="46">
        <v>15</v>
      </c>
      <c r="AB66" s="46" t="s">
        <v>63</v>
      </c>
      <c r="AC66" s="56">
        <v>17.1</v>
      </c>
      <c r="AD66" s="56">
        <v>11</v>
      </c>
      <c r="AE66" s="56">
        <v>0.7</v>
      </c>
      <c r="AF66" s="58">
        <v>855</v>
      </c>
      <c r="AG66" s="56">
        <v>109.4</v>
      </c>
      <c r="AH66" s="68">
        <f t="shared" si="5"/>
        <v>1001</v>
      </c>
      <c r="AI66" s="64">
        <f t="shared" si="6"/>
        <v>128.1</v>
      </c>
      <c r="AJ66" s="46" t="s">
        <v>64</v>
      </c>
      <c r="AK66" s="46" t="s">
        <v>65</v>
      </c>
      <c r="AL66" s="66" t="s">
        <v>66</v>
      </c>
      <c r="AM66" s="58">
        <f t="shared" si="7"/>
        <v>3232</v>
      </c>
    </row>
    <row r="67" s="43" customFormat="1" ht="25" customHeight="1" spans="1:39">
      <c r="A67" s="46" t="s">
        <v>44</v>
      </c>
      <c r="B67" s="46" t="s">
        <v>45</v>
      </c>
      <c r="C67" s="47" t="s">
        <v>244</v>
      </c>
      <c r="D67" s="47" t="s">
        <v>245</v>
      </c>
      <c r="E67" s="47" t="s">
        <v>246</v>
      </c>
      <c r="F67" s="50" t="s">
        <v>247</v>
      </c>
      <c r="G67" s="48" t="s">
        <v>248</v>
      </c>
      <c r="H67" s="47">
        <v>61</v>
      </c>
      <c r="I67" s="54">
        <v>0.8148</v>
      </c>
      <c r="J67" s="46" t="s">
        <v>51</v>
      </c>
      <c r="K67" s="46">
        <v>1918</v>
      </c>
      <c r="L67" s="47" t="s">
        <v>74</v>
      </c>
      <c r="M67" s="47">
        <v>5</v>
      </c>
      <c r="N67" s="47" t="s">
        <v>53</v>
      </c>
      <c r="O67" s="47" t="s">
        <v>54</v>
      </c>
      <c r="P67" s="47">
        <v>58</v>
      </c>
      <c r="Q67" s="46" t="s">
        <v>55</v>
      </c>
      <c r="R67" s="46" t="s">
        <v>56</v>
      </c>
      <c r="S67" s="46" t="s">
        <v>71</v>
      </c>
      <c r="T67" s="50" t="s">
        <v>58</v>
      </c>
      <c r="U67" s="46" t="s">
        <v>59</v>
      </c>
      <c r="V67" s="46" t="s">
        <v>60</v>
      </c>
      <c r="W67" s="46" t="s">
        <v>60</v>
      </c>
      <c r="X67" s="46" t="s">
        <v>60</v>
      </c>
      <c r="Y67" s="47" t="s">
        <v>61</v>
      </c>
      <c r="Z67" s="46" t="s">
        <v>62</v>
      </c>
      <c r="AA67" s="46">
        <v>16</v>
      </c>
      <c r="AB67" s="46" t="s">
        <v>63</v>
      </c>
      <c r="AC67" s="56">
        <v>18.3</v>
      </c>
      <c r="AD67" s="56">
        <v>10</v>
      </c>
      <c r="AE67" s="57">
        <v>0.8</v>
      </c>
      <c r="AF67" s="58">
        <v>1229</v>
      </c>
      <c r="AG67" s="64">
        <v>162.1</v>
      </c>
      <c r="AH67" s="58">
        <f t="shared" si="5"/>
        <v>1001</v>
      </c>
      <c r="AI67" s="64">
        <f t="shared" si="6"/>
        <v>132.1</v>
      </c>
      <c r="AJ67" s="46" t="s">
        <v>64</v>
      </c>
      <c r="AK67" s="46" t="s">
        <v>65</v>
      </c>
      <c r="AL67" s="66" t="s">
        <v>66</v>
      </c>
      <c r="AM67" s="58">
        <f t="shared" si="7"/>
        <v>2249</v>
      </c>
    </row>
    <row r="68" s="43" customFormat="1" ht="25" customHeight="1" spans="1:39">
      <c r="A68" s="46" t="s">
        <v>44</v>
      </c>
      <c r="B68" s="46" t="s">
        <v>45</v>
      </c>
      <c r="C68" s="47" t="s">
        <v>244</v>
      </c>
      <c r="D68" s="47" t="s">
        <v>249</v>
      </c>
      <c r="E68" s="47" t="s">
        <v>250</v>
      </c>
      <c r="F68" s="50" t="s">
        <v>251</v>
      </c>
      <c r="G68" s="48" t="s">
        <v>252</v>
      </c>
      <c r="H68" s="47">
        <v>62</v>
      </c>
      <c r="I68" s="54">
        <v>0.0436</v>
      </c>
      <c r="J68" s="46" t="s">
        <v>51</v>
      </c>
      <c r="K68" s="46">
        <v>1811</v>
      </c>
      <c r="L68" s="47" t="s">
        <v>79</v>
      </c>
      <c r="M68" s="47">
        <v>5</v>
      </c>
      <c r="N68" s="47" t="s">
        <v>80</v>
      </c>
      <c r="O68" s="47" t="s">
        <v>54</v>
      </c>
      <c r="P68" s="47">
        <v>58</v>
      </c>
      <c r="Q68" s="46" t="s">
        <v>55</v>
      </c>
      <c r="R68" s="46" t="s">
        <v>56</v>
      </c>
      <c r="S68" s="46" t="s">
        <v>71</v>
      </c>
      <c r="T68" s="50" t="s">
        <v>58</v>
      </c>
      <c r="U68" s="46" t="s">
        <v>59</v>
      </c>
      <c r="V68" s="46" t="s">
        <v>60</v>
      </c>
      <c r="W68" s="46" t="s">
        <v>60</v>
      </c>
      <c r="X68" s="46" t="s">
        <v>60</v>
      </c>
      <c r="Y68" s="47" t="s">
        <v>61</v>
      </c>
      <c r="Z68" s="46" t="s">
        <v>62</v>
      </c>
      <c r="AA68" s="46">
        <v>16</v>
      </c>
      <c r="AB68" s="46" t="s">
        <v>63</v>
      </c>
      <c r="AC68" s="56">
        <v>19.4</v>
      </c>
      <c r="AD68" s="56">
        <v>13</v>
      </c>
      <c r="AE68" s="57">
        <v>0.75</v>
      </c>
      <c r="AF68" s="58">
        <v>780</v>
      </c>
      <c r="AG68" s="64">
        <v>146.8</v>
      </c>
      <c r="AH68" s="58">
        <f t="shared" si="5"/>
        <v>34</v>
      </c>
      <c r="AI68" s="64">
        <f t="shared" si="6"/>
        <v>6.4</v>
      </c>
      <c r="AJ68" s="46" t="s">
        <v>64</v>
      </c>
      <c r="AK68" s="46" t="s">
        <v>65</v>
      </c>
      <c r="AL68" s="66" t="s">
        <v>66</v>
      </c>
      <c r="AM68" s="58">
        <f t="shared" si="7"/>
        <v>120</v>
      </c>
    </row>
    <row r="69" s="1" customFormat="1" spans="9:39">
      <c r="I69" s="44"/>
      <c r="J69" s="5"/>
      <c r="AF69" s="67"/>
      <c r="AG69" s="4"/>
      <c r="AH69" s="3"/>
      <c r="AI69" s="4"/>
      <c r="AL69" s="5"/>
      <c r="AM69" s="45"/>
    </row>
  </sheetData>
  <mergeCells count="41">
    <mergeCell ref="A1:AM1"/>
    <mergeCell ref="A2:C2"/>
    <mergeCell ref="AK2:AM2"/>
    <mergeCell ref="Y3:AI3"/>
    <mergeCell ref="AF4:AG4"/>
    <mergeCell ref="AH4:AI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4:Y5"/>
    <mergeCell ref="Z4:Z5"/>
    <mergeCell ref="AA4:AA5"/>
    <mergeCell ref="AB4:AB5"/>
    <mergeCell ref="AC4:AC5"/>
    <mergeCell ref="AD4:AD5"/>
    <mergeCell ref="AE4:AE5"/>
    <mergeCell ref="AJ3:AJ5"/>
    <mergeCell ref="AK3:AK5"/>
    <mergeCell ref="AL3:AL5"/>
    <mergeCell ref="AM3:AM5"/>
  </mergeCells>
  <pageMargins left="0.700694444444445" right="0.700694444444445" top="0.751388888888889" bottom="0.751388888888889" header="0.298611111111111" footer="0.298611111111111"/>
  <pageSetup paperSize="8" scale="67" fitToHeight="0" orientation="landscape" horizontalDpi="600"/>
  <headerFooter/>
  <ignoredErrors>
    <ignoredError sqref="A8:AO69 T7:AO7 A7:R7 A4:AO6 W3:AO3 I3:U3 A3:G3 A2:AO2 B1:AO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BC68"/>
  <sheetViews>
    <sheetView tabSelected="1" view="pageBreakPreview" zoomScale="80" zoomScaleNormal="55" topLeftCell="A46" workbookViewId="0">
      <selection activeCell="AC15" sqref="AC15"/>
    </sheetView>
  </sheetViews>
  <sheetFormatPr defaultColWidth="9" defaultRowHeight="14.25"/>
  <cols>
    <col min="1" max="1" width="6.75833333333333" style="1" customWidth="1"/>
    <col min="2" max="2" width="8.65833333333333" style="2" customWidth="1"/>
    <col min="3" max="3" width="9.925" style="1" customWidth="1"/>
    <col min="4" max="4" width="5.45" style="1" customWidth="1"/>
    <col min="5" max="5" width="6.49166666666667" style="1" customWidth="1"/>
    <col min="6" max="6" width="9.99166666666667" style="1" customWidth="1"/>
    <col min="7" max="7" width="8.9" style="1" customWidth="1"/>
    <col min="8" max="8" width="5.81666666666667" style="1" customWidth="1"/>
    <col min="9" max="9" width="6.525" style="1" customWidth="1"/>
    <col min="10" max="10" width="7.84166666666667" style="1" customWidth="1"/>
    <col min="11" max="11" width="10.8916666666667" style="1" customWidth="1"/>
    <col min="12" max="12" width="5.55833333333333" style="1" customWidth="1"/>
    <col min="13" max="13" width="6.18333333333333" style="1" customWidth="1"/>
    <col min="14" max="14" width="6.25833333333333" style="1" customWidth="1"/>
    <col min="15" max="15" width="6" style="1" customWidth="1"/>
    <col min="16" max="16" width="5.00833333333333" style="1" customWidth="1"/>
    <col min="17" max="17" width="6.56666666666667" style="1" customWidth="1"/>
    <col min="18" max="18" width="6.86666666666667" style="1" customWidth="1"/>
    <col min="19" max="19" width="6.18333333333333" style="1" customWidth="1"/>
    <col min="20" max="20" width="6.25833333333333" style="1" customWidth="1"/>
    <col min="21" max="21" width="5.75833333333333" style="1" customWidth="1"/>
    <col min="22" max="22" width="5.56666666666667" style="1" customWidth="1"/>
    <col min="23" max="23" width="8.66666666666667" style="1" customWidth="1"/>
    <col min="24" max="24" width="5.81666666666667" style="1" customWidth="1"/>
    <col min="25" max="25" width="6.45" style="1" customWidth="1"/>
    <col min="26" max="26" width="7.30833333333333" style="1" customWidth="1"/>
    <col min="27" max="27" width="5.38333333333333" style="1" customWidth="1"/>
    <col min="28" max="28" width="6.9" style="1" customWidth="1"/>
    <col min="29" max="29" width="6.05833333333333" style="1" customWidth="1"/>
    <col min="30" max="30" width="5.94166666666667" style="3" customWidth="1"/>
    <col min="31" max="31" width="6.73333333333333" style="4" customWidth="1"/>
    <col min="32" max="32" width="6.625" style="5" customWidth="1"/>
    <col min="33" max="33" width="7.54166666666667" style="5" customWidth="1"/>
    <col min="34" max="34" width="6.475" style="1" customWidth="1"/>
    <col min="35" max="35" width="5.45" style="4" customWidth="1"/>
    <col min="36" max="36" width="8.48333333333333" style="1" customWidth="1"/>
    <col min="37" max="37" width="8.425" style="1" customWidth="1"/>
    <col min="38" max="39" width="7.14166666666667" style="1" customWidth="1"/>
    <col min="40" max="40" width="7.05833333333333" style="1" customWidth="1"/>
    <col min="41" max="41" width="7.48333333333333" style="4" customWidth="1"/>
    <col min="42" max="42" width="6.5" style="1" customWidth="1"/>
    <col min="43" max="43" width="7.35833333333333" style="4" customWidth="1"/>
    <col min="44" max="44" width="7.05" style="1" customWidth="1"/>
    <col min="45" max="45" width="6.05833333333333" style="3" customWidth="1"/>
    <col min="46" max="46" width="6.93333333333333" style="1" customWidth="1"/>
    <col min="47" max="47" width="6.68333333333333" style="1" customWidth="1"/>
    <col min="48" max="48" width="7.49166666666667" style="3" customWidth="1"/>
    <col min="49" max="49" width="7.54166666666667" style="1" customWidth="1"/>
    <col min="50" max="50" width="7.60833333333333" style="1" customWidth="1"/>
    <col min="51" max="51" width="5.625" style="3" customWidth="1"/>
    <col min="52" max="52" width="6.125" style="1" customWidth="1"/>
    <col min="53" max="53" width="5.875" style="1" customWidth="1"/>
    <col min="54" max="16382" width="9" style="1"/>
    <col min="16383" max="16384" width="9" style="6"/>
  </cols>
  <sheetData>
    <row r="1" ht="30" customHeight="1" spans="1:53">
      <c r="A1" s="7" t="s">
        <v>253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>
      <c r="A2" s="9" t="s">
        <v>254</v>
      </c>
      <c r="B2" s="9"/>
      <c r="AR2" s="40" t="s">
        <v>255</v>
      </c>
      <c r="AS2" s="41"/>
      <c r="AT2" s="40"/>
      <c r="AU2" s="40"/>
      <c r="AV2" s="41"/>
      <c r="AW2" s="40"/>
      <c r="AX2" s="40"/>
      <c r="AY2" s="41"/>
      <c r="AZ2" s="40"/>
      <c r="BA2" s="40"/>
    </row>
    <row r="3" spans="1:53">
      <c r="A3" s="10" t="s">
        <v>256</v>
      </c>
      <c r="B3" s="10" t="s">
        <v>5</v>
      </c>
      <c r="C3" s="11" t="s">
        <v>6</v>
      </c>
      <c r="D3" s="12" t="s">
        <v>257</v>
      </c>
      <c r="E3" s="11" t="s">
        <v>258</v>
      </c>
      <c r="F3" s="11" t="s">
        <v>259</v>
      </c>
      <c r="G3" s="11" t="s">
        <v>12</v>
      </c>
      <c r="H3" s="11" t="s">
        <v>19</v>
      </c>
      <c r="I3" s="12" t="s">
        <v>20</v>
      </c>
      <c r="J3" s="12" t="s">
        <v>21</v>
      </c>
      <c r="K3" s="12" t="s">
        <v>22</v>
      </c>
      <c r="L3" s="11" t="s">
        <v>23</v>
      </c>
      <c r="M3" s="11" t="s">
        <v>260</v>
      </c>
      <c r="N3" s="11" t="s">
        <v>25</v>
      </c>
      <c r="O3" s="10" t="s">
        <v>26</v>
      </c>
      <c r="P3" s="22" t="s">
        <v>261</v>
      </c>
      <c r="Q3" s="26"/>
      <c r="R3" s="26"/>
      <c r="S3" s="26"/>
      <c r="T3" s="26"/>
      <c r="U3" s="26"/>
      <c r="V3" s="26"/>
      <c r="W3" s="26"/>
      <c r="X3" s="26"/>
      <c r="Y3" s="26"/>
      <c r="Z3" s="25"/>
      <c r="AA3" s="10" t="s">
        <v>29</v>
      </c>
      <c r="AB3" s="13" t="s">
        <v>262</v>
      </c>
      <c r="AC3" s="13"/>
      <c r="AD3" s="30" t="s">
        <v>263</v>
      </c>
      <c r="AE3" s="31"/>
      <c r="AF3" s="13" t="s">
        <v>264</v>
      </c>
      <c r="AG3" s="13"/>
      <c r="AH3" s="13"/>
      <c r="AI3" s="36" t="s">
        <v>265</v>
      </c>
      <c r="AJ3" s="13" t="s">
        <v>266</v>
      </c>
      <c r="AK3" s="13"/>
      <c r="AL3" s="13" t="s">
        <v>267</v>
      </c>
      <c r="AM3" s="13"/>
      <c r="AN3" s="13" t="s">
        <v>268</v>
      </c>
      <c r="AO3" s="31"/>
      <c r="AP3" s="13" t="s">
        <v>267</v>
      </c>
      <c r="AQ3" s="31"/>
      <c r="AR3" s="13"/>
      <c r="AS3" s="30" t="s">
        <v>269</v>
      </c>
      <c r="AT3" s="13"/>
      <c r="AU3" s="13"/>
      <c r="AV3" s="30" t="s">
        <v>270</v>
      </c>
      <c r="AW3" s="13"/>
      <c r="AX3" s="13"/>
      <c r="AY3" s="30" t="s">
        <v>271</v>
      </c>
      <c r="AZ3" s="13"/>
      <c r="BA3" s="13"/>
    </row>
    <row r="4" spans="1:53">
      <c r="A4" s="10"/>
      <c r="B4" s="13"/>
      <c r="C4" s="14"/>
      <c r="D4" s="15"/>
      <c r="E4" s="14"/>
      <c r="F4" s="14"/>
      <c r="G4" s="14"/>
      <c r="H4" s="14"/>
      <c r="I4" s="15"/>
      <c r="J4" s="15"/>
      <c r="K4" s="15"/>
      <c r="L4" s="14"/>
      <c r="M4" s="14"/>
      <c r="N4" s="14"/>
      <c r="O4" s="10"/>
      <c r="P4" s="23" t="s">
        <v>32</v>
      </c>
      <c r="Q4" s="27" t="s">
        <v>272</v>
      </c>
      <c r="R4" s="11" t="s">
        <v>273</v>
      </c>
      <c r="S4" s="12" t="s">
        <v>35</v>
      </c>
      <c r="T4" s="11" t="s">
        <v>274</v>
      </c>
      <c r="U4" s="11" t="s">
        <v>275</v>
      </c>
      <c r="V4" s="11" t="s">
        <v>38</v>
      </c>
      <c r="W4" s="13" t="s">
        <v>39</v>
      </c>
      <c r="X4" s="13"/>
      <c r="Y4" s="13" t="s">
        <v>40</v>
      </c>
      <c r="Z4" s="13"/>
      <c r="AA4" s="10"/>
      <c r="AB4" s="10" t="s">
        <v>276</v>
      </c>
      <c r="AC4" s="10" t="s">
        <v>277</v>
      </c>
      <c r="AD4" s="32" t="s">
        <v>43</v>
      </c>
      <c r="AE4" s="33" t="s">
        <v>278</v>
      </c>
      <c r="AF4" s="12" t="s">
        <v>279</v>
      </c>
      <c r="AG4" s="12" t="s">
        <v>280</v>
      </c>
      <c r="AH4" s="12" t="s">
        <v>281</v>
      </c>
      <c r="AI4" s="37"/>
      <c r="AJ4" s="12" t="s">
        <v>282</v>
      </c>
      <c r="AK4" s="12" t="s">
        <v>283</v>
      </c>
      <c r="AL4" s="12" t="s">
        <v>43</v>
      </c>
      <c r="AM4" s="12" t="s">
        <v>278</v>
      </c>
      <c r="AN4" s="12" t="s">
        <v>43</v>
      </c>
      <c r="AO4" s="33" t="s">
        <v>278</v>
      </c>
      <c r="AP4" s="12" t="s">
        <v>43</v>
      </c>
      <c r="AQ4" s="33" t="s">
        <v>278</v>
      </c>
      <c r="AR4" s="12" t="s">
        <v>264</v>
      </c>
      <c r="AS4" s="32" t="s">
        <v>43</v>
      </c>
      <c r="AT4" s="12" t="s">
        <v>278</v>
      </c>
      <c r="AU4" s="12" t="s">
        <v>264</v>
      </c>
      <c r="AV4" s="32" t="s">
        <v>43</v>
      </c>
      <c r="AW4" s="12" t="s">
        <v>278</v>
      </c>
      <c r="AX4" s="12" t="s">
        <v>264</v>
      </c>
      <c r="AY4" s="32" t="s">
        <v>43</v>
      </c>
      <c r="AZ4" s="12" t="s">
        <v>278</v>
      </c>
      <c r="BA4" s="12" t="s">
        <v>264</v>
      </c>
    </row>
    <row r="5" ht="30" customHeight="1" spans="1:53">
      <c r="A5" s="10"/>
      <c r="B5" s="13"/>
      <c r="C5" s="16"/>
      <c r="D5" s="17"/>
      <c r="E5" s="16"/>
      <c r="F5" s="16"/>
      <c r="G5" s="16"/>
      <c r="H5" s="16"/>
      <c r="I5" s="17"/>
      <c r="J5" s="17"/>
      <c r="K5" s="17"/>
      <c r="L5" s="16"/>
      <c r="M5" s="16"/>
      <c r="N5" s="16"/>
      <c r="O5" s="10"/>
      <c r="P5" s="24"/>
      <c r="Q5" s="16"/>
      <c r="R5" s="16"/>
      <c r="S5" s="17"/>
      <c r="T5" s="16"/>
      <c r="U5" s="16"/>
      <c r="V5" s="16"/>
      <c r="W5" s="10" t="s">
        <v>284</v>
      </c>
      <c r="X5" s="13" t="s">
        <v>278</v>
      </c>
      <c r="Y5" s="13" t="s">
        <v>43</v>
      </c>
      <c r="Z5" s="13" t="s">
        <v>278</v>
      </c>
      <c r="AA5" s="10"/>
      <c r="AB5" s="10"/>
      <c r="AC5" s="10"/>
      <c r="AD5" s="34"/>
      <c r="AE5" s="35"/>
      <c r="AF5" s="17"/>
      <c r="AG5" s="17"/>
      <c r="AH5" s="17"/>
      <c r="AI5" s="38"/>
      <c r="AJ5" s="17"/>
      <c r="AK5" s="17"/>
      <c r="AL5" s="17"/>
      <c r="AM5" s="17"/>
      <c r="AN5" s="17"/>
      <c r="AO5" s="35"/>
      <c r="AP5" s="17"/>
      <c r="AQ5" s="35"/>
      <c r="AR5" s="17"/>
      <c r="AS5" s="34"/>
      <c r="AT5" s="17"/>
      <c r="AU5" s="17"/>
      <c r="AV5" s="34"/>
      <c r="AW5" s="17"/>
      <c r="AX5" s="17"/>
      <c r="AY5" s="34"/>
      <c r="AZ5" s="17"/>
      <c r="BA5" s="17"/>
    </row>
    <row r="6" ht="25" customHeight="1" spans="1:55">
      <c r="A6" s="10"/>
      <c r="B6" s="13"/>
      <c r="C6" s="10"/>
      <c r="D6" s="17"/>
      <c r="E6" s="17"/>
      <c r="F6" s="20">
        <f>SUM(F7:F68)</f>
        <v>38.3076</v>
      </c>
      <c r="G6" s="16"/>
      <c r="H6" s="17"/>
      <c r="I6" s="17"/>
      <c r="J6" s="17"/>
      <c r="K6" s="17"/>
      <c r="L6" s="17"/>
      <c r="M6" s="16"/>
      <c r="N6" s="16"/>
      <c r="O6" s="10"/>
      <c r="P6" s="25"/>
      <c r="Q6" s="13"/>
      <c r="R6" s="13"/>
      <c r="S6" s="13"/>
      <c r="T6" s="13"/>
      <c r="U6" s="13"/>
      <c r="V6" s="13"/>
      <c r="W6" s="13"/>
      <c r="X6" s="13"/>
      <c r="Y6" s="13">
        <f t="shared" ref="Y6:AI6" si="0">SUM(Y7:Y68)</f>
        <v>29726</v>
      </c>
      <c r="Z6" s="31">
        <f t="shared" si="0"/>
        <v>3878</v>
      </c>
      <c r="AA6" s="13"/>
      <c r="AB6" s="13"/>
      <c r="AC6" s="13"/>
      <c r="AD6" s="13">
        <f t="shared" si="0"/>
        <v>29726</v>
      </c>
      <c r="AE6" s="31">
        <f t="shared" si="0"/>
        <v>3878</v>
      </c>
      <c r="AF6" s="31">
        <f t="shared" si="0"/>
        <v>3878</v>
      </c>
      <c r="AG6" s="31">
        <f t="shared" si="0"/>
        <v>3025.1</v>
      </c>
      <c r="AH6" s="31">
        <f t="shared" si="0"/>
        <v>659.1</v>
      </c>
      <c r="AI6" s="31">
        <f t="shared" si="0"/>
        <v>193.8</v>
      </c>
      <c r="AJ6" s="13"/>
      <c r="AK6" s="13"/>
      <c r="AL6" s="13">
        <f>SUM(AL7:AL68)</f>
        <v>29726</v>
      </c>
      <c r="AM6" s="31">
        <f>SUM(AM7:AM68)</f>
        <v>3878</v>
      </c>
      <c r="AN6" s="13">
        <f t="shared" ref="AN6:BA6" si="1">SUM(AN7:AN68)</f>
        <v>29726</v>
      </c>
      <c r="AO6" s="31">
        <f t="shared" si="1"/>
        <v>3878</v>
      </c>
      <c r="AP6" s="13">
        <f t="shared" si="1"/>
        <v>29726</v>
      </c>
      <c r="AQ6" s="31">
        <f t="shared" si="1"/>
        <v>3878</v>
      </c>
      <c r="AR6" s="31">
        <f t="shared" si="1"/>
        <v>3025.1</v>
      </c>
      <c r="AS6" s="13">
        <f t="shared" si="1"/>
        <v>0</v>
      </c>
      <c r="AT6" s="31">
        <f t="shared" si="1"/>
        <v>0</v>
      </c>
      <c r="AU6" s="31">
        <f t="shared" si="1"/>
        <v>0</v>
      </c>
      <c r="AV6" s="13">
        <f t="shared" si="1"/>
        <v>29726</v>
      </c>
      <c r="AW6" s="31">
        <f t="shared" si="1"/>
        <v>3878</v>
      </c>
      <c r="AX6" s="31">
        <f t="shared" si="1"/>
        <v>3025.1</v>
      </c>
      <c r="AY6" s="13">
        <f t="shared" si="1"/>
        <v>0</v>
      </c>
      <c r="AZ6" s="31">
        <f t="shared" si="1"/>
        <v>0</v>
      </c>
      <c r="BA6" s="31">
        <f t="shared" si="1"/>
        <v>0</v>
      </c>
      <c r="BC6" s="42"/>
    </row>
    <row r="7" ht="25" customHeight="1" spans="1:53">
      <c r="A7" s="13" t="s">
        <v>285</v>
      </c>
      <c r="B7" s="18" t="s">
        <v>286</v>
      </c>
      <c r="C7" s="18" t="s">
        <v>287</v>
      </c>
      <c r="D7" s="19" t="s">
        <v>50</v>
      </c>
      <c r="E7" s="18">
        <v>1</v>
      </c>
      <c r="F7" s="21">
        <v>0.2774</v>
      </c>
      <c r="G7" s="13" t="s">
        <v>288</v>
      </c>
      <c r="H7" s="13" t="s">
        <v>289</v>
      </c>
      <c r="I7" s="13" t="s">
        <v>290</v>
      </c>
      <c r="J7" s="13" t="s">
        <v>291</v>
      </c>
      <c r="K7" s="10" t="s">
        <v>292</v>
      </c>
      <c r="L7" s="13" t="s">
        <v>293</v>
      </c>
      <c r="M7" s="13" t="s">
        <v>294</v>
      </c>
      <c r="N7" s="13" t="s">
        <v>294</v>
      </c>
      <c r="O7" s="13" t="s">
        <v>294</v>
      </c>
      <c r="P7" s="18" t="s">
        <v>295</v>
      </c>
      <c r="Q7" s="13" t="s">
        <v>296</v>
      </c>
      <c r="R7" s="13">
        <v>15</v>
      </c>
      <c r="S7" s="13" t="s">
        <v>297</v>
      </c>
      <c r="T7" s="28">
        <v>16.3</v>
      </c>
      <c r="U7" s="28">
        <v>10</v>
      </c>
      <c r="V7" s="29">
        <v>0.6</v>
      </c>
      <c r="W7" s="30">
        <v>559</v>
      </c>
      <c r="X7" s="31">
        <v>59.8</v>
      </c>
      <c r="Y7" s="13">
        <v>155</v>
      </c>
      <c r="Z7" s="31">
        <v>16.6</v>
      </c>
      <c r="AA7" s="13" t="s">
        <v>298</v>
      </c>
      <c r="AB7" s="13">
        <v>100</v>
      </c>
      <c r="AC7" s="13">
        <v>100</v>
      </c>
      <c r="AD7" s="30">
        <v>155</v>
      </c>
      <c r="AE7" s="31">
        <v>16.6</v>
      </c>
      <c r="AF7" s="31">
        <f>AG7+AH7+AI7</f>
        <v>16.6</v>
      </c>
      <c r="AG7" s="31">
        <f>AE7*0.78</f>
        <v>12.9</v>
      </c>
      <c r="AH7" s="13">
        <v>2.9</v>
      </c>
      <c r="AI7" s="31">
        <v>0.8</v>
      </c>
      <c r="AJ7" s="39">
        <v>418632</v>
      </c>
      <c r="AK7" s="39">
        <v>2750126</v>
      </c>
      <c r="AL7" s="13">
        <v>155</v>
      </c>
      <c r="AM7" s="13">
        <v>16.6</v>
      </c>
      <c r="AN7" s="13">
        <v>155</v>
      </c>
      <c r="AO7" s="13">
        <v>16.6</v>
      </c>
      <c r="AP7" s="13">
        <v>155</v>
      </c>
      <c r="AQ7" s="31">
        <v>16.6</v>
      </c>
      <c r="AR7" s="31">
        <v>12.9</v>
      </c>
      <c r="AS7" s="30"/>
      <c r="AT7" s="31"/>
      <c r="AU7" s="31"/>
      <c r="AV7" s="13">
        <v>155</v>
      </c>
      <c r="AW7" s="31">
        <v>16.6</v>
      </c>
      <c r="AX7" s="31">
        <v>12.9</v>
      </c>
      <c r="AY7" s="30"/>
      <c r="AZ7" s="31"/>
      <c r="BA7" s="31"/>
    </row>
    <row r="8" s="1" customFormat="1" ht="25" customHeight="1" spans="1:53">
      <c r="A8" s="13" t="s">
        <v>285</v>
      </c>
      <c r="B8" s="18" t="s">
        <v>286</v>
      </c>
      <c r="C8" s="18" t="s">
        <v>287</v>
      </c>
      <c r="D8" s="19" t="s">
        <v>50</v>
      </c>
      <c r="E8" s="18">
        <v>2</v>
      </c>
      <c r="F8" s="21">
        <v>0.1762</v>
      </c>
      <c r="G8" s="13" t="s">
        <v>288</v>
      </c>
      <c r="H8" s="13" t="s">
        <v>289</v>
      </c>
      <c r="I8" s="13" t="s">
        <v>290</v>
      </c>
      <c r="J8" s="13" t="s">
        <v>291</v>
      </c>
      <c r="K8" s="10" t="s">
        <v>292</v>
      </c>
      <c r="L8" s="13" t="s">
        <v>293</v>
      </c>
      <c r="M8" s="13" t="s">
        <v>294</v>
      </c>
      <c r="N8" s="13" t="s">
        <v>294</v>
      </c>
      <c r="O8" s="13" t="s">
        <v>294</v>
      </c>
      <c r="P8" s="18" t="s">
        <v>295</v>
      </c>
      <c r="Q8" s="13" t="s">
        <v>296</v>
      </c>
      <c r="R8" s="13">
        <v>15</v>
      </c>
      <c r="S8" s="13" t="s">
        <v>297</v>
      </c>
      <c r="T8" s="28">
        <v>16.4</v>
      </c>
      <c r="U8" s="28">
        <v>10</v>
      </c>
      <c r="V8" s="29">
        <v>0.7</v>
      </c>
      <c r="W8" s="30">
        <v>817</v>
      </c>
      <c r="X8" s="31">
        <v>88.5</v>
      </c>
      <c r="Y8" s="13">
        <v>144</v>
      </c>
      <c r="Z8" s="31">
        <v>15.6</v>
      </c>
      <c r="AA8" s="13" t="s">
        <v>298</v>
      </c>
      <c r="AB8" s="13">
        <v>100</v>
      </c>
      <c r="AC8" s="13">
        <v>100</v>
      </c>
      <c r="AD8" s="30">
        <v>144</v>
      </c>
      <c r="AE8" s="31">
        <v>15.6</v>
      </c>
      <c r="AF8" s="31">
        <f t="shared" ref="AF8:AF39" si="2">AG8+AH8+AI8</f>
        <v>15.6</v>
      </c>
      <c r="AG8" s="31">
        <f t="shared" ref="AG8:AG39" si="3">AE8*0.78</f>
        <v>12.2</v>
      </c>
      <c r="AH8" s="13">
        <v>2.6</v>
      </c>
      <c r="AI8" s="31">
        <v>0.8</v>
      </c>
      <c r="AJ8" s="39">
        <v>419074</v>
      </c>
      <c r="AK8" s="39">
        <v>2750273</v>
      </c>
      <c r="AL8" s="13">
        <v>144</v>
      </c>
      <c r="AM8" s="13">
        <v>15.6</v>
      </c>
      <c r="AN8" s="13">
        <v>144</v>
      </c>
      <c r="AO8" s="13">
        <v>15.6</v>
      </c>
      <c r="AP8" s="13">
        <v>144</v>
      </c>
      <c r="AQ8" s="31">
        <v>15.6</v>
      </c>
      <c r="AR8" s="31">
        <v>12.2</v>
      </c>
      <c r="AS8" s="30"/>
      <c r="AT8" s="31"/>
      <c r="AU8" s="31"/>
      <c r="AV8" s="13">
        <v>144</v>
      </c>
      <c r="AW8" s="31">
        <v>15.6</v>
      </c>
      <c r="AX8" s="31">
        <v>12.2</v>
      </c>
      <c r="AY8" s="30"/>
      <c r="AZ8" s="31"/>
      <c r="BA8" s="31"/>
    </row>
    <row r="9" ht="25" customHeight="1" spans="1:53">
      <c r="A9" s="13" t="s">
        <v>285</v>
      </c>
      <c r="B9" s="18" t="s">
        <v>286</v>
      </c>
      <c r="C9" s="18" t="s">
        <v>287</v>
      </c>
      <c r="D9" s="19" t="s">
        <v>50</v>
      </c>
      <c r="E9" s="18">
        <v>3</v>
      </c>
      <c r="F9" s="21">
        <v>0.2111</v>
      </c>
      <c r="G9" s="13" t="s">
        <v>288</v>
      </c>
      <c r="H9" s="13" t="s">
        <v>289</v>
      </c>
      <c r="I9" s="13" t="s">
        <v>290</v>
      </c>
      <c r="J9" s="13" t="s">
        <v>291</v>
      </c>
      <c r="K9" s="10" t="s">
        <v>292</v>
      </c>
      <c r="L9" s="13" t="s">
        <v>293</v>
      </c>
      <c r="M9" s="13" t="s">
        <v>294</v>
      </c>
      <c r="N9" s="13" t="s">
        <v>294</v>
      </c>
      <c r="O9" s="13" t="s">
        <v>294</v>
      </c>
      <c r="P9" s="18" t="s">
        <v>295</v>
      </c>
      <c r="Q9" s="13" t="s">
        <v>296</v>
      </c>
      <c r="R9" s="13">
        <v>16</v>
      </c>
      <c r="S9" s="13" t="s">
        <v>297</v>
      </c>
      <c r="T9" s="28">
        <v>17.3</v>
      </c>
      <c r="U9" s="28">
        <v>11</v>
      </c>
      <c r="V9" s="29">
        <v>0.65</v>
      </c>
      <c r="W9" s="30">
        <v>606</v>
      </c>
      <c r="X9" s="31">
        <v>78.6</v>
      </c>
      <c r="Y9" s="13">
        <v>128</v>
      </c>
      <c r="Z9" s="31">
        <v>16.6</v>
      </c>
      <c r="AA9" s="13" t="s">
        <v>298</v>
      </c>
      <c r="AB9" s="13">
        <v>100</v>
      </c>
      <c r="AC9" s="13">
        <v>100</v>
      </c>
      <c r="AD9" s="30">
        <v>128</v>
      </c>
      <c r="AE9" s="31">
        <v>16.6</v>
      </c>
      <c r="AF9" s="31">
        <f t="shared" si="2"/>
        <v>16.6</v>
      </c>
      <c r="AG9" s="31">
        <f t="shared" si="3"/>
        <v>12.9</v>
      </c>
      <c r="AH9" s="13">
        <v>2.9</v>
      </c>
      <c r="AI9" s="31">
        <v>0.8</v>
      </c>
      <c r="AJ9" s="39">
        <v>419133</v>
      </c>
      <c r="AK9" s="39">
        <v>2750394</v>
      </c>
      <c r="AL9" s="13">
        <v>128</v>
      </c>
      <c r="AM9" s="13">
        <v>16.6</v>
      </c>
      <c r="AN9" s="13">
        <v>128</v>
      </c>
      <c r="AO9" s="13">
        <v>16.6</v>
      </c>
      <c r="AP9" s="13">
        <v>128</v>
      </c>
      <c r="AQ9" s="31">
        <v>16.6</v>
      </c>
      <c r="AR9" s="31">
        <v>12.9</v>
      </c>
      <c r="AS9" s="30"/>
      <c r="AT9" s="31"/>
      <c r="AU9" s="31"/>
      <c r="AV9" s="13">
        <v>128</v>
      </c>
      <c r="AW9" s="31">
        <v>16.6</v>
      </c>
      <c r="AX9" s="31">
        <v>12.9</v>
      </c>
      <c r="AY9" s="30"/>
      <c r="AZ9" s="31"/>
      <c r="BA9" s="31"/>
    </row>
    <row r="10" ht="25" customHeight="1" spans="1:53">
      <c r="A10" s="13" t="s">
        <v>285</v>
      </c>
      <c r="B10" s="18" t="s">
        <v>286</v>
      </c>
      <c r="C10" s="18" t="s">
        <v>299</v>
      </c>
      <c r="D10" s="19" t="s">
        <v>78</v>
      </c>
      <c r="E10" s="18">
        <v>4</v>
      </c>
      <c r="F10" s="21">
        <v>0.063</v>
      </c>
      <c r="G10" s="13" t="s">
        <v>288</v>
      </c>
      <c r="H10" s="13" t="s">
        <v>289</v>
      </c>
      <c r="I10" s="13" t="s">
        <v>290</v>
      </c>
      <c r="J10" s="13" t="s">
        <v>291</v>
      </c>
      <c r="K10" s="10" t="s">
        <v>292</v>
      </c>
      <c r="L10" s="13" t="s">
        <v>293</v>
      </c>
      <c r="M10" s="13" t="s">
        <v>294</v>
      </c>
      <c r="N10" s="13" t="s">
        <v>294</v>
      </c>
      <c r="O10" s="13" t="s">
        <v>294</v>
      </c>
      <c r="P10" s="18" t="s">
        <v>295</v>
      </c>
      <c r="Q10" s="13" t="s">
        <v>296</v>
      </c>
      <c r="R10" s="13">
        <v>16</v>
      </c>
      <c r="S10" s="13" t="s">
        <v>297</v>
      </c>
      <c r="T10" s="28">
        <v>18.6</v>
      </c>
      <c r="U10" s="28">
        <v>12</v>
      </c>
      <c r="V10" s="29">
        <v>0.7</v>
      </c>
      <c r="W10" s="30">
        <v>889</v>
      </c>
      <c r="X10" s="31">
        <v>142.9</v>
      </c>
      <c r="Y10" s="13">
        <v>56</v>
      </c>
      <c r="Z10" s="31">
        <v>9</v>
      </c>
      <c r="AA10" s="13" t="s">
        <v>298</v>
      </c>
      <c r="AB10" s="13">
        <v>100</v>
      </c>
      <c r="AC10" s="13">
        <v>100</v>
      </c>
      <c r="AD10" s="30">
        <v>56</v>
      </c>
      <c r="AE10" s="31">
        <v>9</v>
      </c>
      <c r="AF10" s="31">
        <f t="shared" si="2"/>
        <v>9</v>
      </c>
      <c r="AG10" s="31">
        <f t="shared" si="3"/>
        <v>7</v>
      </c>
      <c r="AH10" s="13">
        <v>1.5</v>
      </c>
      <c r="AI10" s="31">
        <v>0.5</v>
      </c>
      <c r="AJ10" s="39">
        <v>423124</v>
      </c>
      <c r="AK10" s="39">
        <v>2753299</v>
      </c>
      <c r="AL10" s="13">
        <v>56</v>
      </c>
      <c r="AM10" s="13">
        <v>9</v>
      </c>
      <c r="AN10" s="13">
        <v>56</v>
      </c>
      <c r="AO10" s="13">
        <v>9</v>
      </c>
      <c r="AP10" s="13">
        <v>56</v>
      </c>
      <c r="AQ10" s="31">
        <v>9</v>
      </c>
      <c r="AR10" s="31">
        <v>7</v>
      </c>
      <c r="AS10" s="30"/>
      <c r="AT10" s="31"/>
      <c r="AU10" s="31"/>
      <c r="AV10" s="13">
        <v>56</v>
      </c>
      <c r="AW10" s="31">
        <v>9</v>
      </c>
      <c r="AX10" s="31">
        <v>7</v>
      </c>
      <c r="AY10" s="30"/>
      <c r="AZ10" s="31"/>
      <c r="BA10" s="31"/>
    </row>
    <row r="11" ht="25" customHeight="1" spans="1:53">
      <c r="A11" s="13" t="s">
        <v>285</v>
      </c>
      <c r="B11" s="18" t="s">
        <v>300</v>
      </c>
      <c r="C11" s="18" t="s">
        <v>301</v>
      </c>
      <c r="D11" s="19" t="s">
        <v>85</v>
      </c>
      <c r="E11" s="18">
        <v>5</v>
      </c>
      <c r="F11" s="21">
        <v>0.1266</v>
      </c>
      <c r="G11" s="13" t="s">
        <v>288</v>
      </c>
      <c r="H11" s="13" t="s">
        <v>289</v>
      </c>
      <c r="I11" s="13" t="s">
        <v>290</v>
      </c>
      <c r="J11" s="13" t="s">
        <v>291</v>
      </c>
      <c r="K11" s="10" t="s">
        <v>292</v>
      </c>
      <c r="L11" s="13" t="s">
        <v>293</v>
      </c>
      <c r="M11" s="13" t="s">
        <v>294</v>
      </c>
      <c r="N11" s="13" t="s">
        <v>294</v>
      </c>
      <c r="O11" s="13" t="s">
        <v>294</v>
      </c>
      <c r="P11" s="18" t="s">
        <v>295</v>
      </c>
      <c r="Q11" s="13" t="s">
        <v>296</v>
      </c>
      <c r="R11" s="13">
        <v>15</v>
      </c>
      <c r="S11" s="13" t="s">
        <v>297</v>
      </c>
      <c r="T11" s="28">
        <v>17.2</v>
      </c>
      <c r="U11" s="28">
        <v>11</v>
      </c>
      <c r="V11" s="29">
        <v>0.8</v>
      </c>
      <c r="W11" s="30">
        <v>1319</v>
      </c>
      <c r="X11" s="31">
        <v>169.8</v>
      </c>
      <c r="Y11" s="13">
        <v>167</v>
      </c>
      <c r="Z11" s="31">
        <v>21.5</v>
      </c>
      <c r="AA11" s="13" t="s">
        <v>298</v>
      </c>
      <c r="AB11" s="13">
        <v>100</v>
      </c>
      <c r="AC11" s="13">
        <v>100</v>
      </c>
      <c r="AD11" s="30">
        <v>167</v>
      </c>
      <c r="AE11" s="31">
        <v>21.5</v>
      </c>
      <c r="AF11" s="31">
        <f t="shared" si="2"/>
        <v>21.5</v>
      </c>
      <c r="AG11" s="31">
        <f t="shared" si="3"/>
        <v>16.8</v>
      </c>
      <c r="AH11" s="13">
        <v>3.6</v>
      </c>
      <c r="AI11" s="31">
        <v>1.1</v>
      </c>
      <c r="AJ11" s="39">
        <v>421132</v>
      </c>
      <c r="AK11" s="39">
        <v>2756036</v>
      </c>
      <c r="AL11" s="13">
        <v>167</v>
      </c>
      <c r="AM11" s="13">
        <v>21.5</v>
      </c>
      <c r="AN11" s="13">
        <v>167</v>
      </c>
      <c r="AO11" s="13">
        <v>21.5</v>
      </c>
      <c r="AP11" s="13">
        <v>167</v>
      </c>
      <c r="AQ11" s="31">
        <v>21.5</v>
      </c>
      <c r="AR11" s="31">
        <v>16.8</v>
      </c>
      <c r="AS11" s="30"/>
      <c r="AT11" s="31"/>
      <c r="AU11" s="31"/>
      <c r="AV11" s="13">
        <v>167</v>
      </c>
      <c r="AW11" s="31">
        <v>21.5</v>
      </c>
      <c r="AX11" s="31">
        <v>16.8</v>
      </c>
      <c r="AY11" s="30"/>
      <c r="AZ11" s="31"/>
      <c r="BA11" s="31"/>
    </row>
    <row r="12" ht="25" customHeight="1" spans="1:53">
      <c r="A12" s="13" t="s">
        <v>285</v>
      </c>
      <c r="B12" s="18" t="s">
        <v>302</v>
      </c>
      <c r="C12" s="18" t="s">
        <v>303</v>
      </c>
      <c r="D12" s="19" t="s">
        <v>91</v>
      </c>
      <c r="E12" s="18">
        <v>6</v>
      </c>
      <c r="F12" s="21">
        <v>0.1372</v>
      </c>
      <c r="G12" s="13" t="s">
        <v>288</v>
      </c>
      <c r="H12" s="13" t="s">
        <v>289</v>
      </c>
      <c r="I12" s="13" t="s">
        <v>290</v>
      </c>
      <c r="J12" s="13" t="s">
        <v>291</v>
      </c>
      <c r="K12" s="10" t="s">
        <v>292</v>
      </c>
      <c r="L12" s="13" t="s">
        <v>293</v>
      </c>
      <c r="M12" s="13" t="s">
        <v>294</v>
      </c>
      <c r="N12" s="13" t="s">
        <v>294</v>
      </c>
      <c r="O12" s="13" t="s">
        <v>294</v>
      </c>
      <c r="P12" s="18" t="s">
        <v>295</v>
      </c>
      <c r="Q12" s="13" t="s">
        <v>296</v>
      </c>
      <c r="R12" s="13">
        <v>16</v>
      </c>
      <c r="S12" s="13" t="s">
        <v>297</v>
      </c>
      <c r="T12" s="28">
        <v>19.6</v>
      </c>
      <c r="U12" s="28">
        <v>13</v>
      </c>
      <c r="V12" s="29">
        <v>0.7</v>
      </c>
      <c r="W12" s="30">
        <v>736</v>
      </c>
      <c r="X12" s="31">
        <v>140.7</v>
      </c>
      <c r="Y12" s="13">
        <v>101</v>
      </c>
      <c r="Z12" s="31">
        <v>19.3</v>
      </c>
      <c r="AA12" s="13" t="s">
        <v>298</v>
      </c>
      <c r="AB12" s="13">
        <v>100</v>
      </c>
      <c r="AC12" s="13">
        <v>100</v>
      </c>
      <c r="AD12" s="30">
        <v>101</v>
      </c>
      <c r="AE12" s="31">
        <v>19.3</v>
      </c>
      <c r="AF12" s="31">
        <f t="shared" si="2"/>
        <v>19.3</v>
      </c>
      <c r="AG12" s="31">
        <f t="shared" si="3"/>
        <v>15.1</v>
      </c>
      <c r="AH12" s="13">
        <v>3.2</v>
      </c>
      <c r="AI12" s="31">
        <v>1</v>
      </c>
      <c r="AJ12" s="39">
        <v>419428</v>
      </c>
      <c r="AK12" s="39">
        <v>2757984</v>
      </c>
      <c r="AL12" s="13">
        <v>101</v>
      </c>
      <c r="AM12" s="13">
        <v>19.3</v>
      </c>
      <c r="AN12" s="13">
        <v>101</v>
      </c>
      <c r="AO12" s="13">
        <v>19.3</v>
      </c>
      <c r="AP12" s="13">
        <v>101</v>
      </c>
      <c r="AQ12" s="31">
        <v>19.3</v>
      </c>
      <c r="AR12" s="31">
        <v>15.1</v>
      </c>
      <c r="AS12" s="30"/>
      <c r="AT12" s="31"/>
      <c r="AU12" s="31"/>
      <c r="AV12" s="13">
        <v>101</v>
      </c>
      <c r="AW12" s="31">
        <v>19.3</v>
      </c>
      <c r="AX12" s="31">
        <v>15.1</v>
      </c>
      <c r="AY12" s="30"/>
      <c r="AZ12" s="31"/>
      <c r="BA12" s="31"/>
    </row>
    <row r="13" ht="25" customHeight="1" spans="1:53">
      <c r="A13" s="13" t="s">
        <v>285</v>
      </c>
      <c r="B13" s="18" t="s">
        <v>300</v>
      </c>
      <c r="C13" s="18" t="s">
        <v>301</v>
      </c>
      <c r="D13" s="19" t="s">
        <v>94</v>
      </c>
      <c r="E13" s="18">
        <v>7</v>
      </c>
      <c r="F13" s="21">
        <v>0.537</v>
      </c>
      <c r="G13" s="13" t="s">
        <v>288</v>
      </c>
      <c r="H13" s="13" t="s">
        <v>289</v>
      </c>
      <c r="I13" s="13" t="s">
        <v>290</v>
      </c>
      <c r="J13" s="13" t="s">
        <v>291</v>
      </c>
      <c r="K13" s="10" t="s">
        <v>292</v>
      </c>
      <c r="L13" s="13" t="s">
        <v>293</v>
      </c>
      <c r="M13" s="13" t="s">
        <v>294</v>
      </c>
      <c r="N13" s="13" t="s">
        <v>294</v>
      </c>
      <c r="O13" s="13" t="s">
        <v>294</v>
      </c>
      <c r="P13" s="18" t="s">
        <v>295</v>
      </c>
      <c r="Q13" s="13" t="s">
        <v>296</v>
      </c>
      <c r="R13" s="13">
        <v>15</v>
      </c>
      <c r="S13" s="13" t="s">
        <v>297</v>
      </c>
      <c r="T13" s="28">
        <v>16.2</v>
      </c>
      <c r="U13" s="28">
        <v>10</v>
      </c>
      <c r="V13" s="29">
        <v>0.6</v>
      </c>
      <c r="W13" s="30">
        <v>674</v>
      </c>
      <c r="X13" s="31">
        <v>71.5</v>
      </c>
      <c r="Y13" s="13">
        <v>362</v>
      </c>
      <c r="Z13" s="31">
        <v>38.4</v>
      </c>
      <c r="AA13" s="13" t="s">
        <v>298</v>
      </c>
      <c r="AB13" s="13">
        <v>100</v>
      </c>
      <c r="AC13" s="13">
        <v>100</v>
      </c>
      <c r="AD13" s="30">
        <v>362</v>
      </c>
      <c r="AE13" s="31">
        <v>38.4</v>
      </c>
      <c r="AF13" s="31">
        <f t="shared" si="2"/>
        <v>38.4</v>
      </c>
      <c r="AG13" s="31">
        <f t="shared" si="3"/>
        <v>30</v>
      </c>
      <c r="AH13" s="13">
        <v>6.5</v>
      </c>
      <c r="AI13" s="31">
        <v>1.9</v>
      </c>
      <c r="AJ13" s="39">
        <v>421427</v>
      </c>
      <c r="AK13" s="39">
        <v>2758506</v>
      </c>
      <c r="AL13" s="13">
        <v>362</v>
      </c>
      <c r="AM13" s="13">
        <v>38.4</v>
      </c>
      <c r="AN13" s="13">
        <v>362</v>
      </c>
      <c r="AO13" s="13">
        <v>38.4</v>
      </c>
      <c r="AP13" s="13">
        <v>362</v>
      </c>
      <c r="AQ13" s="31">
        <v>38.4</v>
      </c>
      <c r="AR13" s="31">
        <v>30</v>
      </c>
      <c r="AS13" s="30"/>
      <c r="AT13" s="31"/>
      <c r="AU13" s="31"/>
      <c r="AV13" s="13">
        <v>362</v>
      </c>
      <c r="AW13" s="31">
        <v>38.4</v>
      </c>
      <c r="AX13" s="31">
        <v>30</v>
      </c>
      <c r="AY13" s="30"/>
      <c r="AZ13" s="31"/>
      <c r="BA13" s="31"/>
    </row>
    <row r="14" ht="25" customHeight="1" spans="1:53">
      <c r="A14" s="13" t="s">
        <v>285</v>
      </c>
      <c r="B14" s="18" t="s">
        <v>300</v>
      </c>
      <c r="C14" s="18" t="s">
        <v>304</v>
      </c>
      <c r="D14" s="19" t="s">
        <v>98</v>
      </c>
      <c r="E14" s="18">
        <v>8</v>
      </c>
      <c r="F14" s="21">
        <v>0.0341</v>
      </c>
      <c r="G14" s="13" t="s">
        <v>288</v>
      </c>
      <c r="H14" s="13" t="s">
        <v>289</v>
      </c>
      <c r="I14" s="13" t="s">
        <v>290</v>
      </c>
      <c r="J14" s="13" t="s">
        <v>291</v>
      </c>
      <c r="K14" s="10" t="s">
        <v>292</v>
      </c>
      <c r="L14" s="13" t="s">
        <v>293</v>
      </c>
      <c r="M14" s="13" t="s">
        <v>294</v>
      </c>
      <c r="N14" s="13" t="s">
        <v>294</v>
      </c>
      <c r="O14" s="13" t="s">
        <v>294</v>
      </c>
      <c r="P14" s="18" t="s">
        <v>295</v>
      </c>
      <c r="Q14" s="13" t="s">
        <v>296</v>
      </c>
      <c r="R14" s="13">
        <v>15</v>
      </c>
      <c r="S14" s="13" t="s">
        <v>297</v>
      </c>
      <c r="T14" s="28">
        <v>16.6</v>
      </c>
      <c r="U14" s="28">
        <v>10</v>
      </c>
      <c r="V14" s="29">
        <v>0.8</v>
      </c>
      <c r="W14" s="30">
        <v>997</v>
      </c>
      <c r="X14" s="31">
        <v>111.4</v>
      </c>
      <c r="Y14" s="13">
        <v>34</v>
      </c>
      <c r="Z14" s="31">
        <v>3.8</v>
      </c>
      <c r="AA14" s="13" t="s">
        <v>298</v>
      </c>
      <c r="AB14" s="13">
        <v>100</v>
      </c>
      <c r="AC14" s="13">
        <v>100</v>
      </c>
      <c r="AD14" s="30">
        <v>34</v>
      </c>
      <c r="AE14" s="31">
        <v>3.8</v>
      </c>
      <c r="AF14" s="31">
        <f t="shared" si="2"/>
        <v>3.8</v>
      </c>
      <c r="AG14" s="31">
        <f t="shared" si="3"/>
        <v>3</v>
      </c>
      <c r="AH14" s="13">
        <v>0.6</v>
      </c>
      <c r="AI14" s="31">
        <v>0.2</v>
      </c>
      <c r="AJ14" s="39">
        <v>422834</v>
      </c>
      <c r="AK14" s="39">
        <v>2756741</v>
      </c>
      <c r="AL14" s="13">
        <v>34</v>
      </c>
      <c r="AM14" s="13">
        <v>3.8</v>
      </c>
      <c r="AN14" s="13">
        <v>34</v>
      </c>
      <c r="AO14" s="13">
        <v>3.8</v>
      </c>
      <c r="AP14" s="13">
        <v>34</v>
      </c>
      <c r="AQ14" s="31">
        <v>3.8</v>
      </c>
      <c r="AR14" s="31">
        <v>3</v>
      </c>
      <c r="AS14" s="30"/>
      <c r="AT14" s="31"/>
      <c r="AU14" s="31"/>
      <c r="AV14" s="13">
        <v>34</v>
      </c>
      <c r="AW14" s="31">
        <v>3.8</v>
      </c>
      <c r="AX14" s="31">
        <v>3</v>
      </c>
      <c r="AY14" s="30"/>
      <c r="AZ14" s="31"/>
      <c r="BA14" s="31"/>
    </row>
    <row r="15" ht="25" customHeight="1" spans="1:53">
      <c r="A15" s="13" t="s">
        <v>285</v>
      </c>
      <c r="B15" s="18" t="s">
        <v>305</v>
      </c>
      <c r="C15" s="18" t="s">
        <v>306</v>
      </c>
      <c r="D15" s="19" t="s">
        <v>104</v>
      </c>
      <c r="E15" s="18">
        <v>9</v>
      </c>
      <c r="F15" s="21">
        <v>1.566</v>
      </c>
      <c r="G15" s="13" t="s">
        <v>288</v>
      </c>
      <c r="H15" s="13" t="s">
        <v>289</v>
      </c>
      <c r="I15" s="13" t="s">
        <v>290</v>
      </c>
      <c r="J15" s="13" t="s">
        <v>291</v>
      </c>
      <c r="K15" s="10" t="s">
        <v>292</v>
      </c>
      <c r="L15" s="13" t="s">
        <v>293</v>
      </c>
      <c r="M15" s="13" t="s">
        <v>294</v>
      </c>
      <c r="N15" s="13" t="s">
        <v>294</v>
      </c>
      <c r="O15" s="13" t="s">
        <v>294</v>
      </c>
      <c r="P15" s="18" t="s">
        <v>295</v>
      </c>
      <c r="Q15" s="13" t="s">
        <v>296</v>
      </c>
      <c r="R15" s="13">
        <v>15</v>
      </c>
      <c r="S15" s="13" t="s">
        <v>297</v>
      </c>
      <c r="T15" s="28">
        <v>15.4</v>
      </c>
      <c r="U15" s="28">
        <v>9.5</v>
      </c>
      <c r="V15" s="29">
        <v>0.6</v>
      </c>
      <c r="W15" s="30">
        <v>446</v>
      </c>
      <c r="X15" s="31">
        <v>41</v>
      </c>
      <c r="Y15" s="13">
        <v>698</v>
      </c>
      <c r="Z15" s="31">
        <v>64.2</v>
      </c>
      <c r="AA15" s="13" t="s">
        <v>298</v>
      </c>
      <c r="AB15" s="13">
        <v>100</v>
      </c>
      <c r="AC15" s="13">
        <v>100</v>
      </c>
      <c r="AD15" s="30">
        <v>698</v>
      </c>
      <c r="AE15" s="31">
        <v>64.2</v>
      </c>
      <c r="AF15" s="31">
        <f t="shared" si="2"/>
        <v>64.2</v>
      </c>
      <c r="AG15" s="31">
        <f t="shared" si="3"/>
        <v>50.1</v>
      </c>
      <c r="AH15" s="13">
        <v>10.9</v>
      </c>
      <c r="AI15" s="31">
        <v>3.2</v>
      </c>
      <c r="AJ15" s="39">
        <v>424542</v>
      </c>
      <c r="AK15" s="39">
        <v>2755485</v>
      </c>
      <c r="AL15" s="13">
        <v>698</v>
      </c>
      <c r="AM15" s="13">
        <v>64.2</v>
      </c>
      <c r="AN15" s="13">
        <v>698</v>
      </c>
      <c r="AO15" s="13">
        <v>64.2</v>
      </c>
      <c r="AP15" s="13">
        <v>698</v>
      </c>
      <c r="AQ15" s="31">
        <v>64.2</v>
      </c>
      <c r="AR15" s="31">
        <v>50.1</v>
      </c>
      <c r="AS15" s="30"/>
      <c r="AT15" s="31"/>
      <c r="AU15" s="31"/>
      <c r="AV15" s="13">
        <v>698</v>
      </c>
      <c r="AW15" s="31">
        <v>64.2</v>
      </c>
      <c r="AX15" s="31">
        <v>50.1</v>
      </c>
      <c r="AY15" s="30"/>
      <c r="AZ15" s="31"/>
      <c r="BA15" s="31"/>
    </row>
    <row r="16" ht="25" customHeight="1" spans="1:53">
      <c r="A16" s="13" t="s">
        <v>285</v>
      </c>
      <c r="B16" s="18" t="s">
        <v>305</v>
      </c>
      <c r="C16" s="18" t="s">
        <v>306</v>
      </c>
      <c r="D16" s="19" t="s">
        <v>104</v>
      </c>
      <c r="E16" s="18">
        <v>10</v>
      </c>
      <c r="F16" s="21">
        <v>0.4902</v>
      </c>
      <c r="G16" s="13" t="s">
        <v>288</v>
      </c>
      <c r="H16" s="13" t="s">
        <v>289</v>
      </c>
      <c r="I16" s="13" t="s">
        <v>290</v>
      </c>
      <c r="J16" s="13" t="s">
        <v>291</v>
      </c>
      <c r="K16" s="10" t="s">
        <v>292</v>
      </c>
      <c r="L16" s="13" t="s">
        <v>293</v>
      </c>
      <c r="M16" s="13" t="s">
        <v>294</v>
      </c>
      <c r="N16" s="13" t="s">
        <v>294</v>
      </c>
      <c r="O16" s="13" t="s">
        <v>294</v>
      </c>
      <c r="P16" s="18" t="s">
        <v>295</v>
      </c>
      <c r="Q16" s="13" t="s">
        <v>296</v>
      </c>
      <c r="R16" s="13">
        <v>15</v>
      </c>
      <c r="S16" s="13" t="s">
        <v>297</v>
      </c>
      <c r="T16" s="28">
        <v>19.2</v>
      </c>
      <c r="U16" s="28">
        <v>13</v>
      </c>
      <c r="V16" s="29">
        <v>0.6</v>
      </c>
      <c r="W16" s="30">
        <v>569</v>
      </c>
      <c r="X16" s="31">
        <v>104.7</v>
      </c>
      <c r="Y16" s="13">
        <v>279</v>
      </c>
      <c r="Z16" s="31">
        <v>51.3</v>
      </c>
      <c r="AA16" s="13" t="s">
        <v>298</v>
      </c>
      <c r="AB16" s="13">
        <v>100</v>
      </c>
      <c r="AC16" s="13">
        <v>100</v>
      </c>
      <c r="AD16" s="30">
        <v>279</v>
      </c>
      <c r="AE16" s="31">
        <v>51.3</v>
      </c>
      <c r="AF16" s="31">
        <f t="shared" si="2"/>
        <v>51.3</v>
      </c>
      <c r="AG16" s="31">
        <f t="shared" si="3"/>
        <v>40</v>
      </c>
      <c r="AH16" s="13">
        <v>8.7</v>
      </c>
      <c r="AI16" s="31">
        <v>2.6</v>
      </c>
      <c r="AJ16" s="39">
        <v>424460</v>
      </c>
      <c r="AK16" s="39">
        <v>2755388</v>
      </c>
      <c r="AL16" s="13">
        <v>279</v>
      </c>
      <c r="AM16" s="13">
        <v>51.3</v>
      </c>
      <c r="AN16" s="13">
        <v>279</v>
      </c>
      <c r="AO16" s="13">
        <v>51.3</v>
      </c>
      <c r="AP16" s="13">
        <v>279</v>
      </c>
      <c r="AQ16" s="31">
        <v>51.3</v>
      </c>
      <c r="AR16" s="31">
        <v>40</v>
      </c>
      <c r="AS16" s="30"/>
      <c r="AT16" s="31"/>
      <c r="AU16" s="31"/>
      <c r="AV16" s="13">
        <v>279</v>
      </c>
      <c r="AW16" s="31">
        <v>51.3</v>
      </c>
      <c r="AX16" s="31">
        <v>40</v>
      </c>
      <c r="AY16" s="30"/>
      <c r="AZ16" s="31"/>
      <c r="BA16" s="31"/>
    </row>
    <row r="17" ht="25" customHeight="1" spans="1:53">
      <c r="A17" s="13" t="s">
        <v>285</v>
      </c>
      <c r="B17" s="18" t="s">
        <v>305</v>
      </c>
      <c r="C17" s="18" t="s">
        <v>306</v>
      </c>
      <c r="D17" s="19" t="s">
        <v>104</v>
      </c>
      <c r="E17" s="18">
        <v>11</v>
      </c>
      <c r="F17" s="21">
        <v>1.1859</v>
      </c>
      <c r="G17" s="13" t="s">
        <v>288</v>
      </c>
      <c r="H17" s="13" t="s">
        <v>289</v>
      </c>
      <c r="I17" s="13" t="s">
        <v>290</v>
      </c>
      <c r="J17" s="13" t="s">
        <v>291</v>
      </c>
      <c r="K17" s="10" t="s">
        <v>292</v>
      </c>
      <c r="L17" s="13" t="s">
        <v>293</v>
      </c>
      <c r="M17" s="13" t="s">
        <v>294</v>
      </c>
      <c r="N17" s="13" t="s">
        <v>294</v>
      </c>
      <c r="O17" s="13" t="s">
        <v>294</v>
      </c>
      <c r="P17" s="18" t="s">
        <v>295</v>
      </c>
      <c r="Q17" s="13" t="s">
        <v>296</v>
      </c>
      <c r="R17" s="13">
        <v>15</v>
      </c>
      <c r="S17" s="13" t="s">
        <v>297</v>
      </c>
      <c r="T17" s="28">
        <v>18.4</v>
      </c>
      <c r="U17" s="28">
        <v>12</v>
      </c>
      <c r="V17" s="29">
        <v>0.6</v>
      </c>
      <c r="W17" s="30">
        <v>546</v>
      </c>
      <c r="X17" s="31">
        <v>86.3</v>
      </c>
      <c r="Y17" s="13">
        <v>648</v>
      </c>
      <c r="Z17" s="31">
        <v>102.3</v>
      </c>
      <c r="AA17" s="13" t="s">
        <v>298</v>
      </c>
      <c r="AB17" s="13">
        <v>100</v>
      </c>
      <c r="AC17" s="13">
        <v>100</v>
      </c>
      <c r="AD17" s="30">
        <v>648</v>
      </c>
      <c r="AE17" s="31">
        <v>102.3</v>
      </c>
      <c r="AF17" s="31">
        <f t="shared" si="2"/>
        <v>102.3</v>
      </c>
      <c r="AG17" s="31">
        <f t="shared" si="3"/>
        <v>79.8</v>
      </c>
      <c r="AH17" s="13">
        <v>17.4</v>
      </c>
      <c r="AI17" s="31">
        <v>5.1</v>
      </c>
      <c r="AJ17" s="39">
        <v>424669</v>
      </c>
      <c r="AK17" s="39">
        <v>2755348</v>
      </c>
      <c r="AL17" s="13">
        <v>648</v>
      </c>
      <c r="AM17" s="13">
        <v>102.3</v>
      </c>
      <c r="AN17" s="13">
        <v>648</v>
      </c>
      <c r="AO17" s="13">
        <v>102.3</v>
      </c>
      <c r="AP17" s="13">
        <v>648</v>
      </c>
      <c r="AQ17" s="31">
        <v>102.3</v>
      </c>
      <c r="AR17" s="31">
        <v>79.8</v>
      </c>
      <c r="AS17" s="30"/>
      <c r="AT17" s="31"/>
      <c r="AU17" s="31"/>
      <c r="AV17" s="13">
        <v>648</v>
      </c>
      <c r="AW17" s="31">
        <v>102.3</v>
      </c>
      <c r="AX17" s="31">
        <v>79.8</v>
      </c>
      <c r="AY17" s="30"/>
      <c r="AZ17" s="31"/>
      <c r="BA17" s="31"/>
    </row>
    <row r="18" ht="25" customHeight="1" spans="1:53">
      <c r="A18" s="13" t="s">
        <v>285</v>
      </c>
      <c r="B18" s="18" t="s">
        <v>305</v>
      </c>
      <c r="C18" s="18" t="s">
        <v>306</v>
      </c>
      <c r="D18" s="19" t="s">
        <v>104</v>
      </c>
      <c r="E18" s="18">
        <v>12</v>
      </c>
      <c r="F18" s="21">
        <v>0.3059</v>
      </c>
      <c r="G18" s="13" t="s">
        <v>288</v>
      </c>
      <c r="H18" s="13" t="s">
        <v>289</v>
      </c>
      <c r="I18" s="13" t="s">
        <v>290</v>
      </c>
      <c r="J18" s="13" t="s">
        <v>291</v>
      </c>
      <c r="K18" s="10" t="s">
        <v>292</v>
      </c>
      <c r="L18" s="13" t="s">
        <v>293</v>
      </c>
      <c r="M18" s="13" t="s">
        <v>294</v>
      </c>
      <c r="N18" s="13" t="s">
        <v>294</v>
      </c>
      <c r="O18" s="13" t="s">
        <v>294</v>
      </c>
      <c r="P18" s="18" t="s">
        <v>295</v>
      </c>
      <c r="Q18" s="13" t="s">
        <v>296</v>
      </c>
      <c r="R18" s="13">
        <v>16</v>
      </c>
      <c r="S18" s="13" t="s">
        <v>297</v>
      </c>
      <c r="T18" s="28">
        <v>18.9</v>
      </c>
      <c r="U18" s="28">
        <v>13</v>
      </c>
      <c r="V18" s="29">
        <v>0.7</v>
      </c>
      <c r="W18" s="30">
        <v>821</v>
      </c>
      <c r="X18" s="31">
        <v>146.8</v>
      </c>
      <c r="Y18" s="13">
        <v>251</v>
      </c>
      <c r="Z18" s="31">
        <v>44.9</v>
      </c>
      <c r="AA18" s="13" t="s">
        <v>298</v>
      </c>
      <c r="AB18" s="13">
        <v>100</v>
      </c>
      <c r="AC18" s="13">
        <v>100</v>
      </c>
      <c r="AD18" s="30">
        <v>251</v>
      </c>
      <c r="AE18" s="31">
        <v>44.9</v>
      </c>
      <c r="AF18" s="31">
        <f t="shared" si="2"/>
        <v>44.9</v>
      </c>
      <c r="AG18" s="31">
        <f t="shared" si="3"/>
        <v>35</v>
      </c>
      <c r="AH18" s="13">
        <v>7.7</v>
      </c>
      <c r="AI18" s="31">
        <v>2.2</v>
      </c>
      <c r="AJ18" s="39">
        <v>424647</v>
      </c>
      <c r="AK18" s="39">
        <v>2755220</v>
      </c>
      <c r="AL18" s="13">
        <v>251</v>
      </c>
      <c r="AM18" s="13">
        <v>44.9</v>
      </c>
      <c r="AN18" s="13">
        <v>251</v>
      </c>
      <c r="AO18" s="13">
        <v>44.9</v>
      </c>
      <c r="AP18" s="13">
        <v>251</v>
      </c>
      <c r="AQ18" s="31">
        <v>44.9</v>
      </c>
      <c r="AR18" s="31">
        <v>35</v>
      </c>
      <c r="AS18" s="30"/>
      <c r="AT18" s="31"/>
      <c r="AU18" s="31"/>
      <c r="AV18" s="13">
        <v>251</v>
      </c>
      <c r="AW18" s="31">
        <v>44.9</v>
      </c>
      <c r="AX18" s="31">
        <v>35</v>
      </c>
      <c r="AY18" s="30"/>
      <c r="AZ18" s="31"/>
      <c r="BA18" s="31"/>
    </row>
    <row r="19" ht="25" customHeight="1" spans="1:53">
      <c r="A19" s="13" t="s">
        <v>285</v>
      </c>
      <c r="B19" s="18" t="s">
        <v>305</v>
      </c>
      <c r="C19" s="18" t="s">
        <v>306</v>
      </c>
      <c r="D19" s="19" t="s">
        <v>104</v>
      </c>
      <c r="E19" s="18">
        <v>13</v>
      </c>
      <c r="F19" s="21">
        <v>1.0912</v>
      </c>
      <c r="G19" s="13" t="s">
        <v>288</v>
      </c>
      <c r="H19" s="13" t="s">
        <v>289</v>
      </c>
      <c r="I19" s="13" t="s">
        <v>290</v>
      </c>
      <c r="J19" s="13" t="s">
        <v>291</v>
      </c>
      <c r="K19" s="10" t="s">
        <v>292</v>
      </c>
      <c r="L19" s="13" t="s">
        <v>293</v>
      </c>
      <c r="M19" s="13" t="s">
        <v>294</v>
      </c>
      <c r="N19" s="13" t="s">
        <v>294</v>
      </c>
      <c r="O19" s="13" t="s">
        <v>294</v>
      </c>
      <c r="P19" s="18" t="s">
        <v>295</v>
      </c>
      <c r="Q19" s="13" t="s">
        <v>296</v>
      </c>
      <c r="R19" s="13">
        <v>15</v>
      </c>
      <c r="S19" s="13" t="s">
        <v>297</v>
      </c>
      <c r="T19" s="28">
        <v>19.2</v>
      </c>
      <c r="U19" s="28">
        <v>13</v>
      </c>
      <c r="V19" s="29">
        <v>0.7</v>
      </c>
      <c r="W19" s="30">
        <v>894</v>
      </c>
      <c r="X19" s="31">
        <v>164.6</v>
      </c>
      <c r="Y19" s="13">
        <v>976</v>
      </c>
      <c r="Z19" s="31">
        <v>179.6</v>
      </c>
      <c r="AA19" s="13" t="s">
        <v>298</v>
      </c>
      <c r="AB19" s="13">
        <v>100</v>
      </c>
      <c r="AC19" s="13">
        <v>100</v>
      </c>
      <c r="AD19" s="30">
        <v>976</v>
      </c>
      <c r="AE19" s="31">
        <v>179.6</v>
      </c>
      <c r="AF19" s="31">
        <f t="shared" si="2"/>
        <v>179.6</v>
      </c>
      <c r="AG19" s="31">
        <f t="shared" si="3"/>
        <v>140.1</v>
      </c>
      <c r="AH19" s="13">
        <v>30.5</v>
      </c>
      <c r="AI19" s="31">
        <v>9</v>
      </c>
      <c r="AJ19" s="39">
        <v>424436</v>
      </c>
      <c r="AK19" s="39">
        <v>2754978</v>
      </c>
      <c r="AL19" s="13">
        <v>976</v>
      </c>
      <c r="AM19" s="13">
        <v>179.6</v>
      </c>
      <c r="AN19" s="13">
        <v>976</v>
      </c>
      <c r="AO19" s="13">
        <v>179.6</v>
      </c>
      <c r="AP19" s="13">
        <v>976</v>
      </c>
      <c r="AQ19" s="31">
        <v>179.6</v>
      </c>
      <c r="AR19" s="31">
        <v>140.1</v>
      </c>
      <c r="AS19" s="30"/>
      <c r="AT19" s="31"/>
      <c r="AU19" s="31"/>
      <c r="AV19" s="13">
        <v>976</v>
      </c>
      <c r="AW19" s="31">
        <v>179.6</v>
      </c>
      <c r="AX19" s="31">
        <v>140.1</v>
      </c>
      <c r="AY19" s="30"/>
      <c r="AZ19" s="31"/>
      <c r="BA19" s="31"/>
    </row>
    <row r="20" ht="25" customHeight="1" spans="1:53">
      <c r="A20" s="13" t="s">
        <v>285</v>
      </c>
      <c r="B20" s="18" t="s">
        <v>305</v>
      </c>
      <c r="C20" s="18" t="s">
        <v>306</v>
      </c>
      <c r="D20" s="19" t="s">
        <v>104</v>
      </c>
      <c r="E20" s="18">
        <v>14</v>
      </c>
      <c r="F20" s="21">
        <v>0.4576</v>
      </c>
      <c r="G20" s="13" t="s">
        <v>288</v>
      </c>
      <c r="H20" s="13" t="s">
        <v>289</v>
      </c>
      <c r="I20" s="13" t="s">
        <v>290</v>
      </c>
      <c r="J20" s="13" t="s">
        <v>291</v>
      </c>
      <c r="K20" s="10" t="s">
        <v>292</v>
      </c>
      <c r="L20" s="13" t="s">
        <v>293</v>
      </c>
      <c r="M20" s="13" t="s">
        <v>294</v>
      </c>
      <c r="N20" s="13" t="s">
        <v>294</v>
      </c>
      <c r="O20" s="13" t="s">
        <v>294</v>
      </c>
      <c r="P20" s="18" t="s">
        <v>295</v>
      </c>
      <c r="Q20" s="13" t="s">
        <v>296</v>
      </c>
      <c r="R20" s="13">
        <v>16</v>
      </c>
      <c r="S20" s="13" t="s">
        <v>297</v>
      </c>
      <c r="T20" s="28">
        <v>17.6</v>
      </c>
      <c r="U20" s="28">
        <v>11</v>
      </c>
      <c r="V20" s="29">
        <v>0.65</v>
      </c>
      <c r="W20" s="30">
        <v>623</v>
      </c>
      <c r="X20" s="31">
        <v>84.1</v>
      </c>
      <c r="Y20" s="13">
        <v>285</v>
      </c>
      <c r="Z20" s="31">
        <v>38.5</v>
      </c>
      <c r="AA20" s="13" t="s">
        <v>298</v>
      </c>
      <c r="AB20" s="13">
        <v>100</v>
      </c>
      <c r="AC20" s="13">
        <v>100</v>
      </c>
      <c r="AD20" s="30">
        <v>285</v>
      </c>
      <c r="AE20" s="31">
        <v>38.5</v>
      </c>
      <c r="AF20" s="31">
        <f t="shared" si="2"/>
        <v>38.5</v>
      </c>
      <c r="AG20" s="31">
        <f t="shared" si="3"/>
        <v>30</v>
      </c>
      <c r="AH20" s="13">
        <v>6.6</v>
      </c>
      <c r="AI20" s="31">
        <v>1.9</v>
      </c>
      <c r="AJ20" s="39">
        <v>424537</v>
      </c>
      <c r="AK20" s="39">
        <v>2754942</v>
      </c>
      <c r="AL20" s="13">
        <v>285</v>
      </c>
      <c r="AM20" s="13">
        <v>38.5</v>
      </c>
      <c r="AN20" s="13">
        <v>285</v>
      </c>
      <c r="AO20" s="13">
        <v>38.5</v>
      </c>
      <c r="AP20" s="13">
        <v>285</v>
      </c>
      <c r="AQ20" s="31">
        <v>38.5</v>
      </c>
      <c r="AR20" s="31">
        <v>30</v>
      </c>
      <c r="AS20" s="30"/>
      <c r="AT20" s="31"/>
      <c r="AU20" s="31"/>
      <c r="AV20" s="13">
        <v>285</v>
      </c>
      <c r="AW20" s="31">
        <v>38.5</v>
      </c>
      <c r="AX20" s="31">
        <v>30</v>
      </c>
      <c r="AY20" s="30"/>
      <c r="AZ20" s="31"/>
      <c r="BA20" s="31"/>
    </row>
    <row r="21" s="1" customFormat="1" ht="25" customHeight="1" spans="1:53">
      <c r="A21" s="13" t="s">
        <v>285</v>
      </c>
      <c r="B21" s="18" t="s">
        <v>305</v>
      </c>
      <c r="C21" s="18" t="s">
        <v>306</v>
      </c>
      <c r="D21" s="19" t="s">
        <v>104</v>
      </c>
      <c r="E21" s="18">
        <v>15</v>
      </c>
      <c r="F21" s="21">
        <v>2.3343</v>
      </c>
      <c r="G21" s="13" t="s">
        <v>288</v>
      </c>
      <c r="H21" s="13" t="s">
        <v>289</v>
      </c>
      <c r="I21" s="13" t="s">
        <v>290</v>
      </c>
      <c r="J21" s="13" t="s">
        <v>291</v>
      </c>
      <c r="K21" s="10" t="s">
        <v>292</v>
      </c>
      <c r="L21" s="13" t="s">
        <v>293</v>
      </c>
      <c r="M21" s="13" t="s">
        <v>294</v>
      </c>
      <c r="N21" s="13" t="s">
        <v>294</v>
      </c>
      <c r="O21" s="13" t="s">
        <v>294</v>
      </c>
      <c r="P21" s="18" t="s">
        <v>295</v>
      </c>
      <c r="Q21" s="13" t="s">
        <v>296</v>
      </c>
      <c r="R21" s="13">
        <v>16</v>
      </c>
      <c r="S21" s="13" t="s">
        <v>297</v>
      </c>
      <c r="T21" s="28">
        <v>17.4</v>
      </c>
      <c r="U21" s="28">
        <v>11</v>
      </c>
      <c r="V21" s="29">
        <v>0.8</v>
      </c>
      <c r="W21" s="30">
        <v>999</v>
      </c>
      <c r="X21" s="31">
        <v>131.8</v>
      </c>
      <c r="Y21" s="13">
        <v>2332</v>
      </c>
      <c r="Z21" s="31">
        <v>307.7</v>
      </c>
      <c r="AA21" s="13" t="s">
        <v>298</v>
      </c>
      <c r="AB21" s="13">
        <v>100</v>
      </c>
      <c r="AC21" s="13">
        <v>100</v>
      </c>
      <c r="AD21" s="30">
        <v>2332</v>
      </c>
      <c r="AE21" s="31">
        <v>307.7</v>
      </c>
      <c r="AF21" s="31">
        <f t="shared" si="2"/>
        <v>307.7</v>
      </c>
      <c r="AG21" s="31">
        <f t="shared" si="3"/>
        <v>240</v>
      </c>
      <c r="AH21" s="13">
        <v>52.3</v>
      </c>
      <c r="AI21" s="31">
        <v>15.4</v>
      </c>
      <c r="AJ21" s="39">
        <v>424578</v>
      </c>
      <c r="AK21" s="39">
        <v>2754845</v>
      </c>
      <c r="AL21" s="13">
        <v>2332</v>
      </c>
      <c r="AM21" s="13">
        <v>307.7</v>
      </c>
      <c r="AN21" s="13">
        <v>2332</v>
      </c>
      <c r="AO21" s="13">
        <v>307.7</v>
      </c>
      <c r="AP21" s="13">
        <v>2332</v>
      </c>
      <c r="AQ21" s="31">
        <v>307.7</v>
      </c>
      <c r="AR21" s="31">
        <v>240</v>
      </c>
      <c r="AS21" s="30"/>
      <c r="AT21" s="31"/>
      <c r="AU21" s="31"/>
      <c r="AV21" s="13">
        <v>2332</v>
      </c>
      <c r="AW21" s="31">
        <v>307.7</v>
      </c>
      <c r="AX21" s="31">
        <v>240</v>
      </c>
      <c r="AY21" s="30"/>
      <c r="AZ21" s="31"/>
      <c r="BA21" s="31"/>
    </row>
    <row r="22" ht="25" customHeight="1" spans="1:53">
      <c r="A22" s="13" t="s">
        <v>285</v>
      </c>
      <c r="B22" s="18" t="s">
        <v>305</v>
      </c>
      <c r="C22" s="18" t="s">
        <v>306</v>
      </c>
      <c r="D22" s="19" t="s">
        <v>104</v>
      </c>
      <c r="E22" s="18">
        <v>16</v>
      </c>
      <c r="F22" s="21">
        <v>0.102</v>
      </c>
      <c r="G22" s="13" t="s">
        <v>288</v>
      </c>
      <c r="H22" s="13" t="s">
        <v>289</v>
      </c>
      <c r="I22" s="13" t="s">
        <v>290</v>
      </c>
      <c r="J22" s="13" t="s">
        <v>291</v>
      </c>
      <c r="K22" s="10" t="s">
        <v>292</v>
      </c>
      <c r="L22" s="13" t="s">
        <v>293</v>
      </c>
      <c r="M22" s="13" t="s">
        <v>294</v>
      </c>
      <c r="N22" s="13" t="s">
        <v>294</v>
      </c>
      <c r="O22" s="13" t="s">
        <v>294</v>
      </c>
      <c r="P22" s="18" t="s">
        <v>295</v>
      </c>
      <c r="Q22" s="13" t="s">
        <v>296</v>
      </c>
      <c r="R22" s="13">
        <v>19</v>
      </c>
      <c r="S22" s="13" t="s">
        <v>307</v>
      </c>
      <c r="T22" s="28">
        <v>21.2</v>
      </c>
      <c r="U22" s="28">
        <v>14</v>
      </c>
      <c r="V22" s="29">
        <v>0.7</v>
      </c>
      <c r="W22" s="30">
        <v>529</v>
      </c>
      <c r="X22" s="31">
        <v>124.5</v>
      </c>
      <c r="Y22" s="13">
        <v>54</v>
      </c>
      <c r="Z22" s="31">
        <v>12.7</v>
      </c>
      <c r="AA22" s="13" t="s">
        <v>298</v>
      </c>
      <c r="AB22" s="13">
        <v>100</v>
      </c>
      <c r="AC22" s="13">
        <v>100</v>
      </c>
      <c r="AD22" s="30">
        <v>54</v>
      </c>
      <c r="AE22" s="31">
        <v>12.7</v>
      </c>
      <c r="AF22" s="31">
        <f t="shared" si="2"/>
        <v>12.7</v>
      </c>
      <c r="AG22" s="31">
        <f t="shared" si="3"/>
        <v>9.9</v>
      </c>
      <c r="AH22" s="13">
        <v>2.2</v>
      </c>
      <c r="AI22" s="31">
        <v>0.6</v>
      </c>
      <c r="AJ22" s="39">
        <v>424719</v>
      </c>
      <c r="AK22" s="39">
        <v>2754920</v>
      </c>
      <c r="AL22" s="13">
        <v>54</v>
      </c>
      <c r="AM22" s="13">
        <v>12.7</v>
      </c>
      <c r="AN22" s="13">
        <v>54</v>
      </c>
      <c r="AO22" s="13">
        <v>12.7</v>
      </c>
      <c r="AP22" s="13">
        <v>54</v>
      </c>
      <c r="AQ22" s="31">
        <v>12.7</v>
      </c>
      <c r="AR22" s="31">
        <v>9.9</v>
      </c>
      <c r="AS22" s="30"/>
      <c r="AT22" s="31"/>
      <c r="AU22" s="31"/>
      <c r="AV22" s="13">
        <v>54</v>
      </c>
      <c r="AW22" s="31">
        <v>12.7</v>
      </c>
      <c r="AX22" s="31">
        <v>9.9</v>
      </c>
      <c r="AY22" s="30"/>
      <c r="AZ22" s="31"/>
      <c r="BA22" s="31"/>
    </row>
    <row r="23" ht="25" customHeight="1" spans="1:53">
      <c r="A23" s="13" t="s">
        <v>285</v>
      </c>
      <c r="B23" s="18" t="s">
        <v>286</v>
      </c>
      <c r="C23" s="18" t="s">
        <v>308</v>
      </c>
      <c r="D23" s="19" t="s">
        <v>122</v>
      </c>
      <c r="E23" s="18">
        <v>17</v>
      </c>
      <c r="F23" s="21">
        <v>0.683</v>
      </c>
      <c r="G23" s="13" t="s">
        <v>288</v>
      </c>
      <c r="H23" s="13" t="s">
        <v>289</v>
      </c>
      <c r="I23" s="13" t="s">
        <v>290</v>
      </c>
      <c r="J23" s="13" t="s">
        <v>291</v>
      </c>
      <c r="K23" s="10" t="s">
        <v>292</v>
      </c>
      <c r="L23" s="13" t="s">
        <v>293</v>
      </c>
      <c r="M23" s="13" t="s">
        <v>294</v>
      </c>
      <c r="N23" s="13" t="s">
        <v>294</v>
      </c>
      <c r="O23" s="13" t="s">
        <v>294</v>
      </c>
      <c r="P23" s="18" t="s">
        <v>295</v>
      </c>
      <c r="Q23" s="13" t="s">
        <v>296</v>
      </c>
      <c r="R23" s="13">
        <v>15</v>
      </c>
      <c r="S23" s="13" t="s">
        <v>297</v>
      </c>
      <c r="T23" s="28">
        <v>17.8</v>
      </c>
      <c r="U23" s="28">
        <v>11</v>
      </c>
      <c r="V23" s="29">
        <v>0.65</v>
      </c>
      <c r="W23" s="30">
        <v>616</v>
      </c>
      <c r="X23" s="31">
        <v>84.5</v>
      </c>
      <c r="Y23" s="13">
        <v>421</v>
      </c>
      <c r="Z23" s="31">
        <v>57.7</v>
      </c>
      <c r="AA23" s="13" t="s">
        <v>298</v>
      </c>
      <c r="AB23" s="13">
        <v>100</v>
      </c>
      <c r="AC23" s="13">
        <v>100</v>
      </c>
      <c r="AD23" s="30">
        <v>421</v>
      </c>
      <c r="AE23" s="31">
        <v>57.7</v>
      </c>
      <c r="AF23" s="31">
        <f t="shared" si="2"/>
        <v>57.7</v>
      </c>
      <c r="AG23" s="31">
        <f t="shared" si="3"/>
        <v>45</v>
      </c>
      <c r="AH23" s="13">
        <v>9.8</v>
      </c>
      <c r="AI23" s="31">
        <v>2.9</v>
      </c>
      <c r="AJ23" s="39">
        <v>425632</v>
      </c>
      <c r="AK23" s="39">
        <v>2754904</v>
      </c>
      <c r="AL23" s="13">
        <v>421</v>
      </c>
      <c r="AM23" s="13">
        <v>57.7</v>
      </c>
      <c r="AN23" s="13">
        <v>421</v>
      </c>
      <c r="AO23" s="13">
        <v>57.7</v>
      </c>
      <c r="AP23" s="13">
        <v>421</v>
      </c>
      <c r="AQ23" s="31">
        <v>57.7</v>
      </c>
      <c r="AR23" s="31">
        <v>45</v>
      </c>
      <c r="AS23" s="30"/>
      <c r="AT23" s="31"/>
      <c r="AU23" s="31"/>
      <c r="AV23" s="13">
        <v>421</v>
      </c>
      <c r="AW23" s="31">
        <v>57.7</v>
      </c>
      <c r="AX23" s="31">
        <v>45</v>
      </c>
      <c r="AY23" s="30"/>
      <c r="AZ23" s="31"/>
      <c r="BA23" s="31"/>
    </row>
    <row r="24" s="1" customFormat="1" ht="25" customHeight="1" spans="1:53">
      <c r="A24" s="13" t="s">
        <v>285</v>
      </c>
      <c r="B24" s="18" t="s">
        <v>309</v>
      </c>
      <c r="C24" s="18" t="s">
        <v>310</v>
      </c>
      <c r="D24" s="19" t="s">
        <v>122</v>
      </c>
      <c r="E24" s="18">
        <v>18</v>
      </c>
      <c r="F24" s="21">
        <v>0.2195</v>
      </c>
      <c r="G24" s="13" t="s">
        <v>288</v>
      </c>
      <c r="H24" s="13" t="s">
        <v>289</v>
      </c>
      <c r="I24" s="13" t="s">
        <v>290</v>
      </c>
      <c r="J24" s="13" t="s">
        <v>291</v>
      </c>
      <c r="K24" s="10" t="s">
        <v>292</v>
      </c>
      <c r="L24" s="13" t="s">
        <v>293</v>
      </c>
      <c r="M24" s="13" t="s">
        <v>294</v>
      </c>
      <c r="N24" s="13" t="s">
        <v>294</v>
      </c>
      <c r="O24" s="13" t="s">
        <v>294</v>
      </c>
      <c r="P24" s="18" t="s">
        <v>295</v>
      </c>
      <c r="Q24" s="13" t="s">
        <v>296</v>
      </c>
      <c r="R24" s="13">
        <v>16</v>
      </c>
      <c r="S24" s="13" t="s">
        <v>297</v>
      </c>
      <c r="T24" s="28">
        <v>18.5</v>
      </c>
      <c r="U24" s="28">
        <v>11.5</v>
      </c>
      <c r="V24" s="29">
        <v>0.65</v>
      </c>
      <c r="W24" s="30">
        <v>647</v>
      </c>
      <c r="X24" s="31">
        <v>98.9</v>
      </c>
      <c r="Y24" s="13">
        <v>142</v>
      </c>
      <c r="Z24" s="31">
        <v>21.7</v>
      </c>
      <c r="AA24" s="13" t="s">
        <v>298</v>
      </c>
      <c r="AB24" s="13">
        <v>100</v>
      </c>
      <c r="AC24" s="13">
        <v>100</v>
      </c>
      <c r="AD24" s="30">
        <v>142</v>
      </c>
      <c r="AE24" s="31">
        <v>21.7</v>
      </c>
      <c r="AF24" s="31">
        <f t="shared" si="2"/>
        <v>21.7</v>
      </c>
      <c r="AG24" s="31">
        <f t="shared" si="3"/>
        <v>16.9</v>
      </c>
      <c r="AH24" s="13">
        <v>3.7</v>
      </c>
      <c r="AI24" s="31">
        <v>1.1</v>
      </c>
      <c r="AJ24" s="39">
        <v>426058</v>
      </c>
      <c r="AK24" s="39">
        <v>2755461</v>
      </c>
      <c r="AL24" s="13">
        <v>142</v>
      </c>
      <c r="AM24" s="13">
        <v>21.7</v>
      </c>
      <c r="AN24" s="13">
        <v>142</v>
      </c>
      <c r="AO24" s="13">
        <v>21.7</v>
      </c>
      <c r="AP24" s="13">
        <v>142</v>
      </c>
      <c r="AQ24" s="31">
        <v>21.7</v>
      </c>
      <c r="AR24" s="31">
        <v>16.9</v>
      </c>
      <c r="AS24" s="30"/>
      <c r="AT24" s="31"/>
      <c r="AU24" s="31"/>
      <c r="AV24" s="13">
        <v>142</v>
      </c>
      <c r="AW24" s="31">
        <v>21.7</v>
      </c>
      <c r="AX24" s="31">
        <v>16.9</v>
      </c>
      <c r="AY24" s="30"/>
      <c r="AZ24" s="31"/>
      <c r="BA24" s="31"/>
    </row>
    <row r="25" ht="25" customHeight="1" spans="1:53">
      <c r="A25" s="13" t="s">
        <v>285</v>
      </c>
      <c r="B25" s="18" t="s">
        <v>309</v>
      </c>
      <c r="C25" s="18" t="s">
        <v>310</v>
      </c>
      <c r="D25" s="19" t="s">
        <v>122</v>
      </c>
      <c r="E25" s="18">
        <v>19</v>
      </c>
      <c r="F25" s="21">
        <v>0.0668</v>
      </c>
      <c r="G25" s="13" t="s">
        <v>288</v>
      </c>
      <c r="H25" s="13" t="s">
        <v>289</v>
      </c>
      <c r="I25" s="13" t="s">
        <v>290</v>
      </c>
      <c r="J25" s="13" t="s">
        <v>291</v>
      </c>
      <c r="K25" s="10" t="s">
        <v>292</v>
      </c>
      <c r="L25" s="13" t="s">
        <v>293</v>
      </c>
      <c r="M25" s="13" t="s">
        <v>294</v>
      </c>
      <c r="N25" s="13" t="s">
        <v>294</v>
      </c>
      <c r="O25" s="13" t="s">
        <v>294</v>
      </c>
      <c r="P25" s="18" t="s">
        <v>295</v>
      </c>
      <c r="Q25" s="13" t="s">
        <v>296</v>
      </c>
      <c r="R25" s="13">
        <v>18</v>
      </c>
      <c r="S25" s="13" t="s">
        <v>307</v>
      </c>
      <c r="T25" s="28">
        <v>20.6</v>
      </c>
      <c r="U25" s="28">
        <v>14</v>
      </c>
      <c r="V25" s="29">
        <v>0.7</v>
      </c>
      <c r="W25" s="30">
        <v>599</v>
      </c>
      <c r="X25" s="31">
        <v>134.7</v>
      </c>
      <c r="Y25" s="13">
        <v>40</v>
      </c>
      <c r="Z25" s="31">
        <v>9</v>
      </c>
      <c r="AA25" s="13" t="s">
        <v>298</v>
      </c>
      <c r="AB25" s="13">
        <v>100</v>
      </c>
      <c r="AC25" s="13">
        <v>100</v>
      </c>
      <c r="AD25" s="30">
        <v>40</v>
      </c>
      <c r="AE25" s="31">
        <v>9</v>
      </c>
      <c r="AF25" s="31">
        <f t="shared" si="2"/>
        <v>9</v>
      </c>
      <c r="AG25" s="31">
        <f t="shared" si="3"/>
        <v>7</v>
      </c>
      <c r="AH25" s="13">
        <v>1.5</v>
      </c>
      <c r="AI25" s="31">
        <v>0.5</v>
      </c>
      <c r="AJ25" s="39">
        <v>426345</v>
      </c>
      <c r="AK25" s="39">
        <v>2755956</v>
      </c>
      <c r="AL25" s="13">
        <v>40</v>
      </c>
      <c r="AM25" s="13">
        <v>9</v>
      </c>
      <c r="AN25" s="13">
        <v>40</v>
      </c>
      <c r="AO25" s="13">
        <v>9</v>
      </c>
      <c r="AP25" s="13">
        <v>40</v>
      </c>
      <c r="AQ25" s="31">
        <v>9</v>
      </c>
      <c r="AR25" s="31">
        <v>7</v>
      </c>
      <c r="AS25" s="30"/>
      <c r="AT25" s="31"/>
      <c r="AU25" s="31"/>
      <c r="AV25" s="13">
        <v>40</v>
      </c>
      <c r="AW25" s="31">
        <v>9</v>
      </c>
      <c r="AX25" s="31">
        <v>7</v>
      </c>
      <c r="AY25" s="30"/>
      <c r="AZ25" s="31"/>
      <c r="BA25" s="31"/>
    </row>
    <row r="26" ht="25" customHeight="1" spans="1:53">
      <c r="A26" s="13" t="s">
        <v>285</v>
      </c>
      <c r="B26" s="18" t="s">
        <v>309</v>
      </c>
      <c r="C26" s="18" t="s">
        <v>310</v>
      </c>
      <c r="D26" s="19" t="s">
        <v>130</v>
      </c>
      <c r="E26" s="18">
        <v>20</v>
      </c>
      <c r="F26" s="21">
        <v>3.9775</v>
      </c>
      <c r="G26" s="13" t="s">
        <v>288</v>
      </c>
      <c r="H26" s="13" t="s">
        <v>289</v>
      </c>
      <c r="I26" s="13" t="s">
        <v>290</v>
      </c>
      <c r="J26" s="13" t="s">
        <v>291</v>
      </c>
      <c r="K26" s="10" t="s">
        <v>292</v>
      </c>
      <c r="L26" s="13" t="s">
        <v>293</v>
      </c>
      <c r="M26" s="13" t="s">
        <v>294</v>
      </c>
      <c r="N26" s="13" t="s">
        <v>294</v>
      </c>
      <c r="O26" s="13" t="s">
        <v>294</v>
      </c>
      <c r="P26" s="18" t="s">
        <v>295</v>
      </c>
      <c r="Q26" s="13" t="s">
        <v>296</v>
      </c>
      <c r="R26" s="13">
        <v>15</v>
      </c>
      <c r="S26" s="13" t="s">
        <v>297</v>
      </c>
      <c r="T26" s="28">
        <v>15.4</v>
      </c>
      <c r="U26" s="28">
        <v>9</v>
      </c>
      <c r="V26" s="29">
        <v>0.6</v>
      </c>
      <c r="W26" s="30">
        <v>732</v>
      </c>
      <c r="X26" s="31">
        <v>64.4</v>
      </c>
      <c r="Y26" s="13">
        <v>2912</v>
      </c>
      <c r="Z26" s="31">
        <v>256.2</v>
      </c>
      <c r="AA26" s="13" t="s">
        <v>298</v>
      </c>
      <c r="AB26" s="13">
        <v>100</v>
      </c>
      <c r="AC26" s="13">
        <v>100</v>
      </c>
      <c r="AD26" s="30">
        <v>2912</v>
      </c>
      <c r="AE26" s="31">
        <v>256.2</v>
      </c>
      <c r="AF26" s="31">
        <f t="shared" si="2"/>
        <v>256.2</v>
      </c>
      <c r="AG26" s="31">
        <f t="shared" si="3"/>
        <v>199.8</v>
      </c>
      <c r="AH26" s="13">
        <v>43.6</v>
      </c>
      <c r="AI26" s="31">
        <v>12.8</v>
      </c>
      <c r="AJ26" s="39">
        <v>425971</v>
      </c>
      <c r="AK26" s="39">
        <v>2756881</v>
      </c>
      <c r="AL26" s="13">
        <v>2912</v>
      </c>
      <c r="AM26" s="13">
        <v>256.2</v>
      </c>
      <c r="AN26" s="13">
        <v>2912</v>
      </c>
      <c r="AO26" s="13">
        <v>256.2</v>
      </c>
      <c r="AP26" s="13">
        <v>2912</v>
      </c>
      <c r="AQ26" s="31">
        <v>256.2</v>
      </c>
      <c r="AR26" s="31">
        <v>199.8</v>
      </c>
      <c r="AS26" s="30"/>
      <c r="AT26" s="31"/>
      <c r="AU26" s="31"/>
      <c r="AV26" s="13">
        <v>2912</v>
      </c>
      <c r="AW26" s="31">
        <v>256.2</v>
      </c>
      <c r="AX26" s="31">
        <v>199.8</v>
      </c>
      <c r="AY26" s="30"/>
      <c r="AZ26" s="31"/>
      <c r="BA26" s="31"/>
    </row>
    <row r="27" ht="25" customHeight="1" spans="1:53">
      <c r="A27" s="13" t="s">
        <v>285</v>
      </c>
      <c r="B27" s="18" t="s">
        <v>309</v>
      </c>
      <c r="C27" s="18" t="s">
        <v>311</v>
      </c>
      <c r="D27" s="19" t="s">
        <v>134</v>
      </c>
      <c r="E27" s="18">
        <v>21</v>
      </c>
      <c r="F27" s="21">
        <v>0.4894</v>
      </c>
      <c r="G27" s="13" t="s">
        <v>288</v>
      </c>
      <c r="H27" s="13" t="s">
        <v>289</v>
      </c>
      <c r="I27" s="13" t="s">
        <v>290</v>
      </c>
      <c r="J27" s="13" t="s">
        <v>291</v>
      </c>
      <c r="K27" s="10" t="s">
        <v>292</v>
      </c>
      <c r="L27" s="13" t="s">
        <v>293</v>
      </c>
      <c r="M27" s="13" t="s">
        <v>294</v>
      </c>
      <c r="N27" s="13" t="s">
        <v>294</v>
      </c>
      <c r="O27" s="13" t="s">
        <v>294</v>
      </c>
      <c r="P27" s="18" t="s">
        <v>295</v>
      </c>
      <c r="Q27" s="13" t="s">
        <v>296</v>
      </c>
      <c r="R27" s="13">
        <v>16</v>
      </c>
      <c r="S27" s="13" t="s">
        <v>297</v>
      </c>
      <c r="T27" s="28">
        <v>19.8</v>
      </c>
      <c r="U27" s="28">
        <v>13</v>
      </c>
      <c r="V27" s="29">
        <v>0.7</v>
      </c>
      <c r="W27" s="30">
        <v>809</v>
      </c>
      <c r="X27" s="31">
        <v>156.9</v>
      </c>
      <c r="Y27" s="13">
        <v>396</v>
      </c>
      <c r="Z27" s="31">
        <v>76.8</v>
      </c>
      <c r="AA27" s="13" t="s">
        <v>298</v>
      </c>
      <c r="AB27" s="13">
        <v>100</v>
      </c>
      <c r="AC27" s="13">
        <v>100</v>
      </c>
      <c r="AD27" s="30">
        <v>396</v>
      </c>
      <c r="AE27" s="31">
        <v>76.8</v>
      </c>
      <c r="AF27" s="31">
        <f t="shared" si="2"/>
        <v>76.8</v>
      </c>
      <c r="AG27" s="31">
        <f t="shared" si="3"/>
        <v>59.9</v>
      </c>
      <c r="AH27" s="13">
        <v>13.1</v>
      </c>
      <c r="AI27" s="31">
        <v>3.8</v>
      </c>
      <c r="AJ27" s="39">
        <v>426507</v>
      </c>
      <c r="AK27" s="39">
        <v>2756821</v>
      </c>
      <c r="AL27" s="13">
        <v>396</v>
      </c>
      <c r="AM27" s="13">
        <v>76.8</v>
      </c>
      <c r="AN27" s="13">
        <v>396</v>
      </c>
      <c r="AO27" s="13">
        <v>76.8</v>
      </c>
      <c r="AP27" s="13">
        <v>396</v>
      </c>
      <c r="AQ27" s="31">
        <v>76.8</v>
      </c>
      <c r="AR27" s="31">
        <v>59.9</v>
      </c>
      <c r="AS27" s="30"/>
      <c r="AT27" s="31"/>
      <c r="AU27" s="31"/>
      <c r="AV27" s="13">
        <v>396</v>
      </c>
      <c r="AW27" s="31">
        <v>76.8</v>
      </c>
      <c r="AX27" s="31">
        <v>59.9</v>
      </c>
      <c r="AY27" s="30"/>
      <c r="AZ27" s="31"/>
      <c r="BA27" s="31"/>
    </row>
    <row r="28" ht="25" customHeight="1" spans="1:53">
      <c r="A28" s="13" t="s">
        <v>285</v>
      </c>
      <c r="B28" s="18" t="s">
        <v>309</v>
      </c>
      <c r="C28" s="18" t="s">
        <v>311</v>
      </c>
      <c r="D28" s="19" t="s">
        <v>134</v>
      </c>
      <c r="E28" s="18">
        <v>22</v>
      </c>
      <c r="F28" s="21">
        <v>0.3327</v>
      </c>
      <c r="G28" s="13" t="s">
        <v>288</v>
      </c>
      <c r="H28" s="13" t="s">
        <v>289</v>
      </c>
      <c r="I28" s="13" t="s">
        <v>290</v>
      </c>
      <c r="J28" s="13" t="s">
        <v>291</v>
      </c>
      <c r="K28" s="10" t="s">
        <v>292</v>
      </c>
      <c r="L28" s="13" t="s">
        <v>293</v>
      </c>
      <c r="M28" s="13" t="s">
        <v>294</v>
      </c>
      <c r="N28" s="13" t="s">
        <v>294</v>
      </c>
      <c r="O28" s="13" t="s">
        <v>294</v>
      </c>
      <c r="P28" s="18" t="s">
        <v>295</v>
      </c>
      <c r="Q28" s="13" t="s">
        <v>296</v>
      </c>
      <c r="R28" s="13">
        <v>19</v>
      </c>
      <c r="S28" s="13" t="s">
        <v>307</v>
      </c>
      <c r="T28" s="28">
        <v>21.4</v>
      </c>
      <c r="U28" s="28">
        <v>14</v>
      </c>
      <c r="V28" s="29">
        <v>0.75</v>
      </c>
      <c r="W28" s="30">
        <v>803</v>
      </c>
      <c r="X28" s="31">
        <v>192.7</v>
      </c>
      <c r="Y28" s="13">
        <v>267</v>
      </c>
      <c r="Z28" s="31">
        <v>64.1</v>
      </c>
      <c r="AA28" s="13" t="s">
        <v>298</v>
      </c>
      <c r="AB28" s="13">
        <v>100</v>
      </c>
      <c r="AC28" s="13">
        <v>100</v>
      </c>
      <c r="AD28" s="30">
        <v>267</v>
      </c>
      <c r="AE28" s="31">
        <v>64.1</v>
      </c>
      <c r="AF28" s="31">
        <f t="shared" si="2"/>
        <v>64.1</v>
      </c>
      <c r="AG28" s="31">
        <f t="shared" si="3"/>
        <v>50</v>
      </c>
      <c r="AH28" s="13">
        <v>10.9</v>
      </c>
      <c r="AI28" s="31">
        <v>3.2</v>
      </c>
      <c r="AJ28" s="39">
        <v>426474</v>
      </c>
      <c r="AK28" s="39">
        <v>2756694</v>
      </c>
      <c r="AL28" s="13">
        <v>267</v>
      </c>
      <c r="AM28" s="13">
        <v>64.1</v>
      </c>
      <c r="AN28" s="13">
        <v>267</v>
      </c>
      <c r="AO28" s="13">
        <v>64.1</v>
      </c>
      <c r="AP28" s="13">
        <v>267</v>
      </c>
      <c r="AQ28" s="31">
        <v>64.1</v>
      </c>
      <c r="AR28" s="31">
        <v>50</v>
      </c>
      <c r="AS28" s="30"/>
      <c r="AT28" s="31"/>
      <c r="AU28" s="31"/>
      <c r="AV28" s="13">
        <v>267</v>
      </c>
      <c r="AW28" s="31">
        <v>64.1</v>
      </c>
      <c r="AX28" s="31">
        <v>50</v>
      </c>
      <c r="AY28" s="30"/>
      <c r="AZ28" s="31"/>
      <c r="BA28" s="31"/>
    </row>
    <row r="29" ht="25" customHeight="1" spans="1:53">
      <c r="A29" s="13" t="s">
        <v>285</v>
      </c>
      <c r="B29" s="18" t="s">
        <v>309</v>
      </c>
      <c r="C29" s="18" t="s">
        <v>311</v>
      </c>
      <c r="D29" s="19" t="s">
        <v>134</v>
      </c>
      <c r="E29" s="18">
        <v>23</v>
      </c>
      <c r="F29" s="21">
        <v>0.1167</v>
      </c>
      <c r="G29" s="13" t="s">
        <v>288</v>
      </c>
      <c r="H29" s="13" t="s">
        <v>289</v>
      </c>
      <c r="I29" s="13" t="s">
        <v>290</v>
      </c>
      <c r="J29" s="13" t="s">
        <v>291</v>
      </c>
      <c r="K29" s="10" t="s">
        <v>292</v>
      </c>
      <c r="L29" s="13" t="s">
        <v>293</v>
      </c>
      <c r="M29" s="13" t="s">
        <v>294</v>
      </c>
      <c r="N29" s="13" t="s">
        <v>294</v>
      </c>
      <c r="O29" s="13" t="s">
        <v>294</v>
      </c>
      <c r="P29" s="18" t="s">
        <v>295</v>
      </c>
      <c r="Q29" s="13" t="s">
        <v>296</v>
      </c>
      <c r="R29" s="13">
        <v>15</v>
      </c>
      <c r="S29" s="13" t="s">
        <v>297</v>
      </c>
      <c r="T29" s="28">
        <v>17.1</v>
      </c>
      <c r="U29" s="28">
        <v>11</v>
      </c>
      <c r="V29" s="29">
        <v>0.75</v>
      </c>
      <c r="W29" s="30">
        <v>865</v>
      </c>
      <c r="X29" s="31">
        <v>110.5</v>
      </c>
      <c r="Y29" s="13">
        <v>101</v>
      </c>
      <c r="Z29" s="31">
        <v>12.9</v>
      </c>
      <c r="AA29" s="13" t="s">
        <v>298</v>
      </c>
      <c r="AB29" s="13">
        <v>100</v>
      </c>
      <c r="AC29" s="13">
        <v>100</v>
      </c>
      <c r="AD29" s="30">
        <v>101</v>
      </c>
      <c r="AE29" s="31">
        <v>12.9</v>
      </c>
      <c r="AF29" s="31">
        <f t="shared" si="2"/>
        <v>12.9</v>
      </c>
      <c r="AG29" s="31">
        <f t="shared" si="3"/>
        <v>10.1</v>
      </c>
      <c r="AH29" s="13">
        <v>2.2</v>
      </c>
      <c r="AI29" s="31">
        <v>0.6</v>
      </c>
      <c r="AJ29" s="39">
        <v>426498</v>
      </c>
      <c r="AK29" s="39">
        <v>2757515</v>
      </c>
      <c r="AL29" s="13">
        <v>101</v>
      </c>
      <c r="AM29" s="13">
        <v>12.9</v>
      </c>
      <c r="AN29" s="13">
        <v>101</v>
      </c>
      <c r="AO29" s="13">
        <v>12.9</v>
      </c>
      <c r="AP29" s="13">
        <v>101</v>
      </c>
      <c r="AQ29" s="31">
        <v>12.9</v>
      </c>
      <c r="AR29" s="31">
        <v>10.1</v>
      </c>
      <c r="AS29" s="30"/>
      <c r="AT29" s="31"/>
      <c r="AU29" s="31"/>
      <c r="AV29" s="13">
        <v>101</v>
      </c>
      <c r="AW29" s="31">
        <v>12.9</v>
      </c>
      <c r="AX29" s="31">
        <v>10.1</v>
      </c>
      <c r="AY29" s="30"/>
      <c r="AZ29" s="31"/>
      <c r="BA29" s="31"/>
    </row>
    <row r="30" ht="25" customHeight="1" spans="1:53">
      <c r="A30" s="13" t="s">
        <v>285</v>
      </c>
      <c r="B30" s="18" t="s">
        <v>309</v>
      </c>
      <c r="C30" s="18" t="s">
        <v>312</v>
      </c>
      <c r="D30" s="19" t="s">
        <v>134</v>
      </c>
      <c r="E30" s="18">
        <v>24</v>
      </c>
      <c r="F30" s="21">
        <v>0.3224</v>
      </c>
      <c r="G30" s="13" t="s">
        <v>288</v>
      </c>
      <c r="H30" s="13" t="s">
        <v>289</v>
      </c>
      <c r="I30" s="13" t="s">
        <v>290</v>
      </c>
      <c r="J30" s="13" t="s">
        <v>291</v>
      </c>
      <c r="K30" s="10" t="s">
        <v>292</v>
      </c>
      <c r="L30" s="13" t="s">
        <v>293</v>
      </c>
      <c r="M30" s="13" t="s">
        <v>294</v>
      </c>
      <c r="N30" s="13" t="s">
        <v>294</v>
      </c>
      <c r="O30" s="13" t="s">
        <v>294</v>
      </c>
      <c r="P30" s="18" t="s">
        <v>295</v>
      </c>
      <c r="Q30" s="13" t="s">
        <v>296</v>
      </c>
      <c r="R30" s="13">
        <v>15</v>
      </c>
      <c r="S30" s="13" t="s">
        <v>297</v>
      </c>
      <c r="T30" s="28">
        <v>16.5</v>
      </c>
      <c r="U30" s="28">
        <v>10</v>
      </c>
      <c r="V30" s="29">
        <v>0.65</v>
      </c>
      <c r="W30" s="30">
        <v>502</v>
      </c>
      <c r="X30" s="31">
        <v>55.2</v>
      </c>
      <c r="Y30" s="13">
        <v>162</v>
      </c>
      <c r="Z30" s="31">
        <v>17.8</v>
      </c>
      <c r="AA30" s="13" t="s">
        <v>298</v>
      </c>
      <c r="AB30" s="13">
        <v>100</v>
      </c>
      <c r="AC30" s="13">
        <v>100</v>
      </c>
      <c r="AD30" s="30">
        <v>162</v>
      </c>
      <c r="AE30" s="31">
        <v>17.8</v>
      </c>
      <c r="AF30" s="31">
        <f t="shared" si="2"/>
        <v>17.8</v>
      </c>
      <c r="AG30" s="31">
        <f t="shared" si="3"/>
        <v>13.9</v>
      </c>
      <c r="AH30" s="13">
        <v>3</v>
      </c>
      <c r="AI30" s="31">
        <v>0.9</v>
      </c>
      <c r="AJ30" s="39">
        <v>426901</v>
      </c>
      <c r="AK30" s="39">
        <v>2757771</v>
      </c>
      <c r="AL30" s="13">
        <v>162</v>
      </c>
      <c r="AM30" s="13">
        <v>17.8</v>
      </c>
      <c r="AN30" s="13">
        <v>162</v>
      </c>
      <c r="AO30" s="13">
        <v>17.8</v>
      </c>
      <c r="AP30" s="13">
        <v>162</v>
      </c>
      <c r="AQ30" s="31">
        <v>17.8</v>
      </c>
      <c r="AR30" s="31">
        <v>13.9</v>
      </c>
      <c r="AS30" s="30"/>
      <c r="AT30" s="31"/>
      <c r="AU30" s="31"/>
      <c r="AV30" s="13">
        <v>162</v>
      </c>
      <c r="AW30" s="31">
        <v>17.8</v>
      </c>
      <c r="AX30" s="31">
        <v>13.9</v>
      </c>
      <c r="AY30" s="30"/>
      <c r="AZ30" s="31"/>
      <c r="BA30" s="31"/>
    </row>
    <row r="31" ht="25" customHeight="1" spans="1:53">
      <c r="A31" s="13" t="s">
        <v>285</v>
      </c>
      <c r="B31" s="18" t="s">
        <v>309</v>
      </c>
      <c r="C31" s="18" t="s">
        <v>309</v>
      </c>
      <c r="D31" s="19" t="s">
        <v>145</v>
      </c>
      <c r="E31" s="18">
        <v>25</v>
      </c>
      <c r="F31" s="21">
        <v>0.3555</v>
      </c>
      <c r="G31" s="13" t="s">
        <v>288</v>
      </c>
      <c r="H31" s="13" t="s">
        <v>289</v>
      </c>
      <c r="I31" s="13" t="s">
        <v>290</v>
      </c>
      <c r="J31" s="13" t="s">
        <v>291</v>
      </c>
      <c r="K31" s="10" t="s">
        <v>292</v>
      </c>
      <c r="L31" s="13" t="s">
        <v>293</v>
      </c>
      <c r="M31" s="13" t="s">
        <v>294</v>
      </c>
      <c r="N31" s="13" t="s">
        <v>294</v>
      </c>
      <c r="O31" s="13" t="s">
        <v>294</v>
      </c>
      <c r="P31" s="18" t="s">
        <v>295</v>
      </c>
      <c r="Q31" s="13" t="s">
        <v>296</v>
      </c>
      <c r="R31" s="13">
        <v>16</v>
      </c>
      <c r="S31" s="13" t="s">
        <v>297</v>
      </c>
      <c r="T31" s="28">
        <v>18.1</v>
      </c>
      <c r="U31" s="28">
        <v>11</v>
      </c>
      <c r="V31" s="29">
        <v>0.75</v>
      </c>
      <c r="W31" s="30">
        <v>889</v>
      </c>
      <c r="X31" s="31">
        <v>126.3</v>
      </c>
      <c r="Y31" s="13">
        <v>316</v>
      </c>
      <c r="Z31" s="31">
        <v>44.9</v>
      </c>
      <c r="AA31" s="13" t="s">
        <v>298</v>
      </c>
      <c r="AB31" s="13">
        <v>100</v>
      </c>
      <c r="AC31" s="13">
        <v>100</v>
      </c>
      <c r="AD31" s="30">
        <v>316</v>
      </c>
      <c r="AE31" s="31">
        <v>44.9</v>
      </c>
      <c r="AF31" s="31">
        <f t="shared" si="2"/>
        <v>44.9</v>
      </c>
      <c r="AG31" s="31">
        <f t="shared" si="3"/>
        <v>35</v>
      </c>
      <c r="AH31" s="13">
        <v>7.7</v>
      </c>
      <c r="AI31" s="31">
        <v>2.2</v>
      </c>
      <c r="AJ31" s="39">
        <v>428003</v>
      </c>
      <c r="AK31" s="39">
        <v>2758536</v>
      </c>
      <c r="AL31" s="13">
        <v>316</v>
      </c>
      <c r="AM31" s="13">
        <v>44.9</v>
      </c>
      <c r="AN31" s="13">
        <v>316</v>
      </c>
      <c r="AO31" s="13">
        <v>44.9</v>
      </c>
      <c r="AP31" s="13">
        <v>316</v>
      </c>
      <c r="AQ31" s="31">
        <v>44.9</v>
      </c>
      <c r="AR31" s="31">
        <v>35</v>
      </c>
      <c r="AS31" s="30"/>
      <c r="AT31" s="31"/>
      <c r="AU31" s="31"/>
      <c r="AV31" s="13">
        <v>316</v>
      </c>
      <c r="AW31" s="31">
        <v>44.9</v>
      </c>
      <c r="AX31" s="31">
        <v>35</v>
      </c>
      <c r="AY31" s="30"/>
      <c r="AZ31" s="31"/>
      <c r="BA31" s="31"/>
    </row>
    <row r="32" ht="25" customHeight="1" spans="1:53">
      <c r="A32" s="13" t="s">
        <v>285</v>
      </c>
      <c r="B32" s="18" t="s">
        <v>309</v>
      </c>
      <c r="C32" s="18" t="s">
        <v>309</v>
      </c>
      <c r="D32" s="19" t="s">
        <v>145</v>
      </c>
      <c r="E32" s="18">
        <v>26</v>
      </c>
      <c r="F32" s="21">
        <v>1.6353</v>
      </c>
      <c r="G32" s="13" t="s">
        <v>288</v>
      </c>
      <c r="H32" s="13" t="s">
        <v>289</v>
      </c>
      <c r="I32" s="13" t="s">
        <v>290</v>
      </c>
      <c r="J32" s="13" t="s">
        <v>291</v>
      </c>
      <c r="K32" s="10" t="s">
        <v>292</v>
      </c>
      <c r="L32" s="13" t="s">
        <v>293</v>
      </c>
      <c r="M32" s="13" t="s">
        <v>294</v>
      </c>
      <c r="N32" s="13" t="s">
        <v>294</v>
      </c>
      <c r="O32" s="13" t="s">
        <v>294</v>
      </c>
      <c r="P32" s="18" t="s">
        <v>295</v>
      </c>
      <c r="Q32" s="13" t="s">
        <v>296</v>
      </c>
      <c r="R32" s="13">
        <v>15</v>
      </c>
      <c r="S32" s="13" t="s">
        <v>297</v>
      </c>
      <c r="T32" s="28">
        <v>16.3</v>
      </c>
      <c r="U32" s="28">
        <v>9</v>
      </c>
      <c r="V32" s="29">
        <v>0.75</v>
      </c>
      <c r="W32" s="30">
        <v>809</v>
      </c>
      <c r="X32" s="31">
        <v>78.5</v>
      </c>
      <c r="Y32" s="13">
        <v>1323</v>
      </c>
      <c r="Z32" s="31">
        <v>128.4</v>
      </c>
      <c r="AA32" s="13" t="s">
        <v>298</v>
      </c>
      <c r="AB32" s="13">
        <v>100</v>
      </c>
      <c r="AC32" s="13">
        <v>100</v>
      </c>
      <c r="AD32" s="30">
        <v>1323</v>
      </c>
      <c r="AE32" s="31">
        <v>128.4</v>
      </c>
      <c r="AF32" s="31">
        <f t="shared" si="2"/>
        <v>128.4</v>
      </c>
      <c r="AG32" s="31">
        <f t="shared" si="3"/>
        <v>100.2</v>
      </c>
      <c r="AH32" s="13">
        <v>21.8</v>
      </c>
      <c r="AI32" s="31">
        <v>6.4</v>
      </c>
      <c r="AJ32" s="39">
        <v>428014</v>
      </c>
      <c r="AK32" s="39">
        <v>2758514</v>
      </c>
      <c r="AL32" s="13">
        <v>1323</v>
      </c>
      <c r="AM32" s="13">
        <v>128.4</v>
      </c>
      <c r="AN32" s="13">
        <v>1323</v>
      </c>
      <c r="AO32" s="13">
        <v>128.4</v>
      </c>
      <c r="AP32" s="13">
        <v>1323</v>
      </c>
      <c r="AQ32" s="31">
        <v>128.4</v>
      </c>
      <c r="AR32" s="31">
        <v>100.2</v>
      </c>
      <c r="AS32" s="30"/>
      <c r="AT32" s="31"/>
      <c r="AU32" s="31"/>
      <c r="AV32" s="13">
        <v>1323</v>
      </c>
      <c r="AW32" s="31">
        <v>128.4</v>
      </c>
      <c r="AX32" s="31">
        <v>100.2</v>
      </c>
      <c r="AY32" s="30"/>
      <c r="AZ32" s="31"/>
      <c r="BA32" s="31"/>
    </row>
    <row r="33" ht="25" customHeight="1" spans="1:53">
      <c r="A33" s="13" t="s">
        <v>285</v>
      </c>
      <c r="B33" s="18" t="s">
        <v>309</v>
      </c>
      <c r="C33" s="18" t="s">
        <v>309</v>
      </c>
      <c r="D33" s="19" t="s">
        <v>145</v>
      </c>
      <c r="E33" s="18">
        <v>27</v>
      </c>
      <c r="F33" s="21">
        <v>1.8586</v>
      </c>
      <c r="G33" s="13" t="s">
        <v>288</v>
      </c>
      <c r="H33" s="13" t="s">
        <v>289</v>
      </c>
      <c r="I33" s="13" t="s">
        <v>290</v>
      </c>
      <c r="J33" s="13" t="s">
        <v>291</v>
      </c>
      <c r="K33" s="10" t="s">
        <v>292</v>
      </c>
      <c r="L33" s="13" t="s">
        <v>293</v>
      </c>
      <c r="M33" s="13" t="s">
        <v>294</v>
      </c>
      <c r="N33" s="13" t="s">
        <v>294</v>
      </c>
      <c r="O33" s="13" t="s">
        <v>294</v>
      </c>
      <c r="P33" s="18" t="s">
        <v>295</v>
      </c>
      <c r="Q33" s="13" t="s">
        <v>296</v>
      </c>
      <c r="R33" s="13">
        <v>15</v>
      </c>
      <c r="S33" s="13" t="s">
        <v>297</v>
      </c>
      <c r="T33" s="28">
        <v>16.4</v>
      </c>
      <c r="U33" s="28">
        <v>9</v>
      </c>
      <c r="V33" s="29">
        <v>0.8</v>
      </c>
      <c r="W33" s="30">
        <v>1056</v>
      </c>
      <c r="X33" s="31">
        <v>103.5</v>
      </c>
      <c r="Y33" s="13">
        <v>1963</v>
      </c>
      <c r="Z33" s="31">
        <v>192.4</v>
      </c>
      <c r="AA33" s="13" t="s">
        <v>298</v>
      </c>
      <c r="AB33" s="13">
        <v>100</v>
      </c>
      <c r="AC33" s="13">
        <v>100</v>
      </c>
      <c r="AD33" s="30">
        <v>1963</v>
      </c>
      <c r="AE33" s="31">
        <v>192.4</v>
      </c>
      <c r="AF33" s="31">
        <f t="shared" si="2"/>
        <v>192.4</v>
      </c>
      <c r="AG33" s="31">
        <f t="shared" si="3"/>
        <v>150.1</v>
      </c>
      <c r="AH33" s="13">
        <v>32.7</v>
      </c>
      <c r="AI33" s="31">
        <v>9.6</v>
      </c>
      <c r="AJ33" s="39">
        <v>428104</v>
      </c>
      <c r="AK33" s="39">
        <v>2758311</v>
      </c>
      <c r="AL33" s="13">
        <v>1963</v>
      </c>
      <c r="AM33" s="13">
        <v>192.4</v>
      </c>
      <c r="AN33" s="13">
        <v>1963</v>
      </c>
      <c r="AO33" s="13">
        <v>192.4</v>
      </c>
      <c r="AP33" s="13">
        <v>1963</v>
      </c>
      <c r="AQ33" s="31">
        <v>192.4</v>
      </c>
      <c r="AR33" s="31">
        <v>150.1</v>
      </c>
      <c r="AS33" s="30"/>
      <c r="AT33" s="31"/>
      <c r="AU33" s="31"/>
      <c r="AV33" s="13">
        <v>1963</v>
      </c>
      <c r="AW33" s="31">
        <v>192.4</v>
      </c>
      <c r="AX33" s="31">
        <v>150.1</v>
      </c>
      <c r="AY33" s="30"/>
      <c r="AZ33" s="31"/>
      <c r="BA33" s="31"/>
    </row>
    <row r="34" ht="25" customHeight="1" spans="1:53">
      <c r="A34" s="13" t="s">
        <v>285</v>
      </c>
      <c r="B34" s="18" t="s">
        <v>309</v>
      </c>
      <c r="C34" s="18" t="s">
        <v>309</v>
      </c>
      <c r="D34" s="19" t="s">
        <v>145</v>
      </c>
      <c r="E34" s="18">
        <v>28</v>
      </c>
      <c r="F34" s="21">
        <v>2.2628</v>
      </c>
      <c r="G34" s="13" t="s">
        <v>288</v>
      </c>
      <c r="H34" s="13" t="s">
        <v>289</v>
      </c>
      <c r="I34" s="13" t="s">
        <v>290</v>
      </c>
      <c r="J34" s="13" t="s">
        <v>291</v>
      </c>
      <c r="K34" s="10" t="s">
        <v>292</v>
      </c>
      <c r="L34" s="13" t="s">
        <v>293</v>
      </c>
      <c r="M34" s="13" t="s">
        <v>294</v>
      </c>
      <c r="N34" s="13" t="s">
        <v>294</v>
      </c>
      <c r="O34" s="13" t="s">
        <v>294</v>
      </c>
      <c r="P34" s="18" t="s">
        <v>295</v>
      </c>
      <c r="Q34" s="13" t="s">
        <v>296</v>
      </c>
      <c r="R34" s="13">
        <v>15</v>
      </c>
      <c r="S34" s="13" t="s">
        <v>297</v>
      </c>
      <c r="T34" s="28">
        <v>16.5</v>
      </c>
      <c r="U34" s="28">
        <v>9</v>
      </c>
      <c r="V34" s="29">
        <v>0.8</v>
      </c>
      <c r="W34" s="30">
        <v>1133</v>
      </c>
      <c r="X34" s="31">
        <v>113.3</v>
      </c>
      <c r="Y34" s="13">
        <v>2564</v>
      </c>
      <c r="Z34" s="31">
        <v>256.4</v>
      </c>
      <c r="AA34" s="13" t="s">
        <v>298</v>
      </c>
      <c r="AB34" s="13">
        <v>100</v>
      </c>
      <c r="AC34" s="13">
        <v>100</v>
      </c>
      <c r="AD34" s="30">
        <v>2564</v>
      </c>
      <c r="AE34" s="31">
        <v>256.4</v>
      </c>
      <c r="AF34" s="31">
        <f t="shared" si="2"/>
        <v>256.4</v>
      </c>
      <c r="AG34" s="31">
        <f t="shared" si="3"/>
        <v>200</v>
      </c>
      <c r="AH34" s="13">
        <v>43.6</v>
      </c>
      <c r="AI34" s="31">
        <v>12.8</v>
      </c>
      <c r="AJ34" s="39">
        <v>428201</v>
      </c>
      <c r="AK34" s="39">
        <v>2758407</v>
      </c>
      <c r="AL34" s="13">
        <v>2564</v>
      </c>
      <c r="AM34" s="13">
        <v>256.4</v>
      </c>
      <c r="AN34" s="13">
        <v>2564</v>
      </c>
      <c r="AO34" s="13">
        <v>256.4</v>
      </c>
      <c r="AP34" s="13">
        <v>2564</v>
      </c>
      <c r="AQ34" s="31">
        <v>256.4</v>
      </c>
      <c r="AR34" s="31">
        <v>200</v>
      </c>
      <c r="AS34" s="30"/>
      <c r="AT34" s="31"/>
      <c r="AU34" s="31"/>
      <c r="AV34" s="13">
        <v>2564</v>
      </c>
      <c r="AW34" s="31">
        <v>256.4</v>
      </c>
      <c r="AX34" s="31">
        <v>200</v>
      </c>
      <c r="AY34" s="30"/>
      <c r="AZ34" s="31"/>
      <c r="BA34" s="31"/>
    </row>
    <row r="35" ht="25" customHeight="1" spans="1:53">
      <c r="A35" s="13" t="s">
        <v>285</v>
      </c>
      <c r="B35" s="18" t="s">
        <v>313</v>
      </c>
      <c r="C35" s="18" t="s">
        <v>314</v>
      </c>
      <c r="D35" s="19" t="s">
        <v>153</v>
      </c>
      <c r="E35" s="18">
        <v>29</v>
      </c>
      <c r="F35" s="21">
        <v>0.0967</v>
      </c>
      <c r="G35" s="13" t="s">
        <v>288</v>
      </c>
      <c r="H35" s="13" t="s">
        <v>289</v>
      </c>
      <c r="I35" s="13" t="s">
        <v>290</v>
      </c>
      <c r="J35" s="13" t="s">
        <v>291</v>
      </c>
      <c r="K35" s="10" t="s">
        <v>292</v>
      </c>
      <c r="L35" s="13" t="s">
        <v>293</v>
      </c>
      <c r="M35" s="13" t="s">
        <v>294</v>
      </c>
      <c r="N35" s="13" t="s">
        <v>294</v>
      </c>
      <c r="O35" s="13" t="s">
        <v>294</v>
      </c>
      <c r="P35" s="18" t="s">
        <v>295</v>
      </c>
      <c r="Q35" s="13" t="s">
        <v>296</v>
      </c>
      <c r="R35" s="13">
        <v>19</v>
      </c>
      <c r="S35" s="13" t="s">
        <v>307</v>
      </c>
      <c r="T35" s="28">
        <v>20.3</v>
      </c>
      <c r="U35" s="28">
        <v>13</v>
      </c>
      <c r="V35" s="29">
        <v>0.75</v>
      </c>
      <c r="W35" s="30">
        <v>786</v>
      </c>
      <c r="X35" s="31">
        <v>159.3</v>
      </c>
      <c r="Y35" s="13">
        <v>76</v>
      </c>
      <c r="Z35" s="31">
        <v>15.4</v>
      </c>
      <c r="AA35" s="13" t="s">
        <v>298</v>
      </c>
      <c r="AB35" s="13">
        <v>100</v>
      </c>
      <c r="AC35" s="13">
        <v>100</v>
      </c>
      <c r="AD35" s="30">
        <v>76</v>
      </c>
      <c r="AE35" s="31">
        <v>15.4</v>
      </c>
      <c r="AF35" s="31">
        <f t="shared" si="2"/>
        <v>15.4</v>
      </c>
      <c r="AG35" s="31">
        <f t="shared" si="3"/>
        <v>12</v>
      </c>
      <c r="AH35" s="13">
        <v>2.6</v>
      </c>
      <c r="AI35" s="31">
        <v>0.8</v>
      </c>
      <c r="AJ35" s="39">
        <v>424722</v>
      </c>
      <c r="AK35" s="39">
        <v>2759531</v>
      </c>
      <c r="AL35" s="13">
        <v>76</v>
      </c>
      <c r="AM35" s="13">
        <v>15.4</v>
      </c>
      <c r="AN35" s="13">
        <v>76</v>
      </c>
      <c r="AO35" s="13">
        <v>15.4</v>
      </c>
      <c r="AP35" s="13">
        <v>76</v>
      </c>
      <c r="AQ35" s="31">
        <v>15.4</v>
      </c>
      <c r="AR35" s="31">
        <v>12</v>
      </c>
      <c r="AS35" s="30"/>
      <c r="AT35" s="31"/>
      <c r="AU35" s="31"/>
      <c r="AV35" s="13">
        <v>76</v>
      </c>
      <c r="AW35" s="31">
        <v>15.4</v>
      </c>
      <c r="AX35" s="31">
        <v>12</v>
      </c>
      <c r="AY35" s="30"/>
      <c r="AZ35" s="31"/>
      <c r="BA35" s="31"/>
    </row>
    <row r="36" ht="25" customHeight="1" spans="1:53">
      <c r="A36" s="13" t="s">
        <v>285</v>
      </c>
      <c r="B36" s="18" t="s">
        <v>313</v>
      </c>
      <c r="C36" s="18" t="s">
        <v>314</v>
      </c>
      <c r="D36" s="19" t="s">
        <v>153</v>
      </c>
      <c r="E36" s="18">
        <v>30</v>
      </c>
      <c r="F36" s="21">
        <v>0.2537</v>
      </c>
      <c r="G36" s="13" t="s">
        <v>288</v>
      </c>
      <c r="H36" s="13" t="s">
        <v>289</v>
      </c>
      <c r="I36" s="13" t="s">
        <v>290</v>
      </c>
      <c r="J36" s="13" t="s">
        <v>291</v>
      </c>
      <c r="K36" s="10" t="s">
        <v>292</v>
      </c>
      <c r="L36" s="13" t="s">
        <v>293</v>
      </c>
      <c r="M36" s="13" t="s">
        <v>294</v>
      </c>
      <c r="N36" s="13" t="s">
        <v>294</v>
      </c>
      <c r="O36" s="13" t="s">
        <v>294</v>
      </c>
      <c r="P36" s="18" t="s">
        <v>295</v>
      </c>
      <c r="Q36" s="13" t="s">
        <v>296</v>
      </c>
      <c r="R36" s="13">
        <v>16</v>
      </c>
      <c r="S36" s="13" t="s">
        <v>297</v>
      </c>
      <c r="T36" s="28">
        <v>19.7</v>
      </c>
      <c r="U36" s="28">
        <v>13</v>
      </c>
      <c r="V36" s="29">
        <v>0.8</v>
      </c>
      <c r="W36" s="30">
        <v>914</v>
      </c>
      <c r="X36" s="31">
        <v>176.6</v>
      </c>
      <c r="Y36" s="13">
        <v>232</v>
      </c>
      <c r="Z36" s="31">
        <v>44.8</v>
      </c>
      <c r="AA36" s="13" t="s">
        <v>298</v>
      </c>
      <c r="AB36" s="13">
        <v>100</v>
      </c>
      <c r="AC36" s="13">
        <v>100</v>
      </c>
      <c r="AD36" s="30">
        <v>232</v>
      </c>
      <c r="AE36" s="31">
        <v>44.8</v>
      </c>
      <c r="AF36" s="31">
        <f t="shared" si="2"/>
        <v>44.8</v>
      </c>
      <c r="AG36" s="31">
        <f t="shared" si="3"/>
        <v>34.9</v>
      </c>
      <c r="AH36" s="13">
        <v>7.7</v>
      </c>
      <c r="AI36" s="31">
        <v>2.2</v>
      </c>
      <c r="AJ36" s="39">
        <v>424946</v>
      </c>
      <c r="AK36" s="39">
        <v>2760679</v>
      </c>
      <c r="AL36" s="13">
        <v>232</v>
      </c>
      <c r="AM36" s="13">
        <v>44.8</v>
      </c>
      <c r="AN36" s="13">
        <v>232</v>
      </c>
      <c r="AO36" s="13">
        <v>44.8</v>
      </c>
      <c r="AP36" s="13">
        <v>232</v>
      </c>
      <c r="AQ36" s="31">
        <v>44.8</v>
      </c>
      <c r="AR36" s="31">
        <v>34.9</v>
      </c>
      <c r="AS36" s="30"/>
      <c r="AT36" s="31"/>
      <c r="AU36" s="31"/>
      <c r="AV36" s="13">
        <v>232</v>
      </c>
      <c r="AW36" s="31">
        <v>44.8</v>
      </c>
      <c r="AX36" s="31">
        <v>34.9</v>
      </c>
      <c r="AY36" s="30"/>
      <c r="AZ36" s="31"/>
      <c r="BA36" s="31"/>
    </row>
    <row r="37" ht="25" customHeight="1" spans="1:53">
      <c r="A37" s="13" t="s">
        <v>285</v>
      </c>
      <c r="B37" s="18" t="s">
        <v>309</v>
      </c>
      <c r="C37" s="18" t="s">
        <v>315</v>
      </c>
      <c r="D37" s="19" t="s">
        <v>145</v>
      </c>
      <c r="E37" s="18">
        <v>31</v>
      </c>
      <c r="F37" s="21">
        <v>0.2763</v>
      </c>
      <c r="G37" s="13" t="s">
        <v>288</v>
      </c>
      <c r="H37" s="13" t="s">
        <v>289</v>
      </c>
      <c r="I37" s="13" t="s">
        <v>290</v>
      </c>
      <c r="J37" s="13" t="s">
        <v>291</v>
      </c>
      <c r="K37" s="10" t="s">
        <v>292</v>
      </c>
      <c r="L37" s="13" t="s">
        <v>293</v>
      </c>
      <c r="M37" s="13" t="s">
        <v>294</v>
      </c>
      <c r="N37" s="13" t="s">
        <v>294</v>
      </c>
      <c r="O37" s="13" t="s">
        <v>294</v>
      </c>
      <c r="P37" s="18" t="s">
        <v>295</v>
      </c>
      <c r="Q37" s="13" t="s">
        <v>296</v>
      </c>
      <c r="R37" s="13">
        <v>15</v>
      </c>
      <c r="S37" s="13" t="s">
        <v>297</v>
      </c>
      <c r="T37" s="28">
        <v>17.2</v>
      </c>
      <c r="U37" s="28">
        <v>11</v>
      </c>
      <c r="V37" s="29">
        <v>0.7</v>
      </c>
      <c r="W37" s="30">
        <v>789</v>
      </c>
      <c r="X37" s="31">
        <v>101.7</v>
      </c>
      <c r="Y37" s="13">
        <v>218</v>
      </c>
      <c r="Z37" s="31">
        <v>28.1</v>
      </c>
      <c r="AA37" s="13" t="s">
        <v>298</v>
      </c>
      <c r="AB37" s="13">
        <v>100</v>
      </c>
      <c r="AC37" s="13">
        <v>100</v>
      </c>
      <c r="AD37" s="30">
        <v>218</v>
      </c>
      <c r="AE37" s="31">
        <v>28.1</v>
      </c>
      <c r="AF37" s="31">
        <f t="shared" si="2"/>
        <v>28.1</v>
      </c>
      <c r="AG37" s="31">
        <f t="shared" si="3"/>
        <v>21.9</v>
      </c>
      <c r="AH37" s="13">
        <v>4.8</v>
      </c>
      <c r="AI37" s="31">
        <v>1.4</v>
      </c>
      <c r="AJ37" s="39">
        <v>428050</v>
      </c>
      <c r="AK37" s="39">
        <v>2759230</v>
      </c>
      <c r="AL37" s="13">
        <v>218</v>
      </c>
      <c r="AM37" s="13">
        <v>28.1</v>
      </c>
      <c r="AN37" s="13">
        <v>218</v>
      </c>
      <c r="AO37" s="13">
        <v>28.1</v>
      </c>
      <c r="AP37" s="13">
        <v>218</v>
      </c>
      <c r="AQ37" s="31">
        <v>28.1</v>
      </c>
      <c r="AR37" s="31">
        <v>21.9</v>
      </c>
      <c r="AS37" s="30"/>
      <c r="AT37" s="31"/>
      <c r="AU37" s="31"/>
      <c r="AV37" s="13">
        <v>218</v>
      </c>
      <c r="AW37" s="31">
        <v>28.1</v>
      </c>
      <c r="AX37" s="31">
        <v>21.9</v>
      </c>
      <c r="AY37" s="30"/>
      <c r="AZ37" s="31"/>
      <c r="BA37" s="31"/>
    </row>
    <row r="38" ht="25" customHeight="1" spans="1:53">
      <c r="A38" s="13" t="s">
        <v>285</v>
      </c>
      <c r="B38" s="18" t="s">
        <v>313</v>
      </c>
      <c r="C38" s="18" t="s">
        <v>316</v>
      </c>
      <c r="D38" s="19" t="s">
        <v>145</v>
      </c>
      <c r="E38" s="18">
        <v>32</v>
      </c>
      <c r="F38" s="21">
        <v>0.144</v>
      </c>
      <c r="G38" s="13" t="s">
        <v>288</v>
      </c>
      <c r="H38" s="13" t="s">
        <v>289</v>
      </c>
      <c r="I38" s="13" t="s">
        <v>290</v>
      </c>
      <c r="J38" s="13" t="s">
        <v>291</v>
      </c>
      <c r="K38" s="10" t="s">
        <v>292</v>
      </c>
      <c r="L38" s="13" t="s">
        <v>293</v>
      </c>
      <c r="M38" s="13" t="s">
        <v>294</v>
      </c>
      <c r="N38" s="13" t="s">
        <v>294</v>
      </c>
      <c r="O38" s="13" t="s">
        <v>294</v>
      </c>
      <c r="P38" s="18" t="s">
        <v>295</v>
      </c>
      <c r="Q38" s="13" t="s">
        <v>296</v>
      </c>
      <c r="R38" s="13">
        <v>18</v>
      </c>
      <c r="S38" s="13" t="s">
        <v>307</v>
      </c>
      <c r="T38" s="28">
        <v>20.3</v>
      </c>
      <c r="U38" s="28">
        <v>13</v>
      </c>
      <c r="V38" s="29">
        <v>0.65</v>
      </c>
      <c r="W38" s="30">
        <v>660</v>
      </c>
      <c r="X38" s="31">
        <v>134</v>
      </c>
      <c r="Y38" s="13">
        <v>95</v>
      </c>
      <c r="Z38" s="31">
        <v>19.3</v>
      </c>
      <c r="AA38" s="13" t="s">
        <v>298</v>
      </c>
      <c r="AB38" s="13">
        <v>100</v>
      </c>
      <c r="AC38" s="13">
        <v>100</v>
      </c>
      <c r="AD38" s="30">
        <v>95</v>
      </c>
      <c r="AE38" s="31">
        <v>19.3</v>
      </c>
      <c r="AF38" s="31">
        <f t="shared" si="2"/>
        <v>19.3</v>
      </c>
      <c r="AG38" s="31">
        <f t="shared" si="3"/>
        <v>15.1</v>
      </c>
      <c r="AH38" s="13">
        <v>3.2</v>
      </c>
      <c r="AI38" s="31">
        <v>1</v>
      </c>
      <c r="AJ38" s="39">
        <v>428036</v>
      </c>
      <c r="AK38" s="39">
        <v>2760425</v>
      </c>
      <c r="AL38" s="13">
        <v>95</v>
      </c>
      <c r="AM38" s="13">
        <v>19.3</v>
      </c>
      <c r="AN38" s="13">
        <v>95</v>
      </c>
      <c r="AO38" s="13">
        <v>19.3</v>
      </c>
      <c r="AP38" s="13">
        <v>95</v>
      </c>
      <c r="AQ38" s="31">
        <v>19.3</v>
      </c>
      <c r="AR38" s="31">
        <v>15.1</v>
      </c>
      <c r="AS38" s="30"/>
      <c r="AT38" s="31"/>
      <c r="AU38" s="31"/>
      <c r="AV38" s="13">
        <v>95</v>
      </c>
      <c r="AW38" s="31">
        <v>19.3</v>
      </c>
      <c r="AX38" s="31">
        <v>15.1</v>
      </c>
      <c r="AY38" s="30"/>
      <c r="AZ38" s="31"/>
      <c r="BA38" s="31"/>
    </row>
    <row r="39" ht="25" customHeight="1" spans="1:53">
      <c r="A39" s="13" t="s">
        <v>285</v>
      </c>
      <c r="B39" s="18" t="s">
        <v>313</v>
      </c>
      <c r="C39" s="18" t="s">
        <v>316</v>
      </c>
      <c r="D39" s="19" t="s">
        <v>164</v>
      </c>
      <c r="E39" s="18">
        <v>33</v>
      </c>
      <c r="F39" s="21">
        <v>0.1125</v>
      </c>
      <c r="G39" s="13" t="s">
        <v>288</v>
      </c>
      <c r="H39" s="13" t="s">
        <v>289</v>
      </c>
      <c r="I39" s="13" t="s">
        <v>290</v>
      </c>
      <c r="J39" s="13" t="s">
        <v>291</v>
      </c>
      <c r="K39" s="10" t="s">
        <v>292</v>
      </c>
      <c r="L39" s="13" t="s">
        <v>293</v>
      </c>
      <c r="M39" s="13" t="s">
        <v>294</v>
      </c>
      <c r="N39" s="13" t="s">
        <v>294</v>
      </c>
      <c r="O39" s="13" t="s">
        <v>294</v>
      </c>
      <c r="P39" s="18" t="s">
        <v>295</v>
      </c>
      <c r="Q39" s="13" t="s">
        <v>296</v>
      </c>
      <c r="R39" s="13">
        <v>16</v>
      </c>
      <c r="S39" s="13" t="s">
        <v>297</v>
      </c>
      <c r="T39" s="28">
        <v>18.4</v>
      </c>
      <c r="U39" s="28">
        <v>12</v>
      </c>
      <c r="V39" s="29">
        <v>0.75</v>
      </c>
      <c r="W39" s="30">
        <v>871</v>
      </c>
      <c r="X39" s="31">
        <v>137.8</v>
      </c>
      <c r="Y39" s="13">
        <v>98</v>
      </c>
      <c r="Z39" s="31">
        <v>15.5</v>
      </c>
      <c r="AA39" s="13" t="s">
        <v>298</v>
      </c>
      <c r="AB39" s="13">
        <v>100</v>
      </c>
      <c r="AC39" s="13">
        <v>100</v>
      </c>
      <c r="AD39" s="30">
        <v>98</v>
      </c>
      <c r="AE39" s="31">
        <v>15.5</v>
      </c>
      <c r="AF39" s="31">
        <f t="shared" si="2"/>
        <v>15.5</v>
      </c>
      <c r="AG39" s="31">
        <f t="shared" si="3"/>
        <v>12.1</v>
      </c>
      <c r="AH39" s="13">
        <v>2.6</v>
      </c>
      <c r="AI39" s="31">
        <v>0.8</v>
      </c>
      <c r="AJ39" s="39">
        <v>428242</v>
      </c>
      <c r="AK39" s="39">
        <v>2760455</v>
      </c>
      <c r="AL39" s="13">
        <v>98</v>
      </c>
      <c r="AM39" s="13">
        <v>15.5</v>
      </c>
      <c r="AN39" s="13">
        <v>98</v>
      </c>
      <c r="AO39" s="13">
        <v>15.5</v>
      </c>
      <c r="AP39" s="13">
        <v>98</v>
      </c>
      <c r="AQ39" s="31">
        <v>15.5</v>
      </c>
      <c r="AR39" s="31">
        <v>12.1</v>
      </c>
      <c r="AS39" s="30"/>
      <c r="AT39" s="31"/>
      <c r="AU39" s="31"/>
      <c r="AV39" s="13">
        <v>98</v>
      </c>
      <c r="AW39" s="31">
        <v>15.5</v>
      </c>
      <c r="AX39" s="31">
        <v>12.1</v>
      </c>
      <c r="AY39" s="30"/>
      <c r="AZ39" s="31"/>
      <c r="BA39" s="31"/>
    </row>
    <row r="40" s="1" customFormat="1" ht="25" customHeight="1" spans="1:53">
      <c r="A40" s="13" t="s">
        <v>285</v>
      </c>
      <c r="B40" s="18" t="s">
        <v>313</v>
      </c>
      <c r="C40" s="18" t="s">
        <v>316</v>
      </c>
      <c r="D40" s="19" t="s">
        <v>164</v>
      </c>
      <c r="E40" s="18">
        <v>34</v>
      </c>
      <c r="F40" s="21">
        <v>0.0731</v>
      </c>
      <c r="G40" s="13" t="s">
        <v>288</v>
      </c>
      <c r="H40" s="13" t="s">
        <v>289</v>
      </c>
      <c r="I40" s="13" t="s">
        <v>290</v>
      </c>
      <c r="J40" s="13" t="s">
        <v>291</v>
      </c>
      <c r="K40" s="10" t="s">
        <v>292</v>
      </c>
      <c r="L40" s="13" t="s">
        <v>293</v>
      </c>
      <c r="M40" s="13" t="s">
        <v>294</v>
      </c>
      <c r="N40" s="13" t="s">
        <v>294</v>
      </c>
      <c r="O40" s="13" t="s">
        <v>294</v>
      </c>
      <c r="P40" s="18" t="s">
        <v>295</v>
      </c>
      <c r="Q40" s="13" t="s">
        <v>296</v>
      </c>
      <c r="R40" s="13">
        <v>16</v>
      </c>
      <c r="S40" s="13" t="s">
        <v>297</v>
      </c>
      <c r="T40" s="28">
        <v>18.2</v>
      </c>
      <c r="U40" s="28">
        <v>11</v>
      </c>
      <c r="V40" s="29">
        <v>0.75</v>
      </c>
      <c r="W40" s="30">
        <v>848</v>
      </c>
      <c r="X40" s="31">
        <v>121.8</v>
      </c>
      <c r="Y40" s="13">
        <v>62</v>
      </c>
      <c r="Z40" s="31">
        <v>8.9</v>
      </c>
      <c r="AA40" s="13" t="s">
        <v>298</v>
      </c>
      <c r="AB40" s="13">
        <v>100</v>
      </c>
      <c r="AC40" s="13">
        <v>100</v>
      </c>
      <c r="AD40" s="30">
        <v>62</v>
      </c>
      <c r="AE40" s="31">
        <v>8.9</v>
      </c>
      <c r="AF40" s="31">
        <f t="shared" ref="AF40:AF68" si="4">AG40+AH40+AI40</f>
        <v>8.9</v>
      </c>
      <c r="AG40" s="31">
        <f t="shared" ref="AG40:AG68" si="5">AE40*0.78</f>
        <v>6.9</v>
      </c>
      <c r="AH40" s="13">
        <v>1.6</v>
      </c>
      <c r="AI40" s="31">
        <v>0.4</v>
      </c>
      <c r="AJ40" s="39">
        <v>428254</v>
      </c>
      <c r="AK40" s="39">
        <v>2760493</v>
      </c>
      <c r="AL40" s="13">
        <v>62</v>
      </c>
      <c r="AM40" s="13">
        <v>8.9</v>
      </c>
      <c r="AN40" s="13">
        <v>62</v>
      </c>
      <c r="AO40" s="13">
        <v>8.9</v>
      </c>
      <c r="AP40" s="13">
        <v>62</v>
      </c>
      <c r="AQ40" s="31">
        <v>8.9</v>
      </c>
      <c r="AR40" s="31">
        <v>6.9</v>
      </c>
      <c r="AS40" s="30"/>
      <c r="AT40" s="31"/>
      <c r="AU40" s="31"/>
      <c r="AV40" s="13">
        <v>62</v>
      </c>
      <c r="AW40" s="31">
        <v>8.9</v>
      </c>
      <c r="AX40" s="31">
        <v>6.9</v>
      </c>
      <c r="AY40" s="30"/>
      <c r="AZ40" s="31"/>
      <c r="BA40" s="31"/>
    </row>
    <row r="41" ht="25" customHeight="1" spans="1:53">
      <c r="A41" s="13" t="s">
        <v>285</v>
      </c>
      <c r="B41" s="18" t="s">
        <v>317</v>
      </c>
      <c r="C41" s="18" t="s">
        <v>318</v>
      </c>
      <c r="D41" s="19" t="s">
        <v>170</v>
      </c>
      <c r="E41" s="18">
        <v>35</v>
      </c>
      <c r="F41" s="21">
        <v>0.104</v>
      </c>
      <c r="G41" s="13" t="s">
        <v>288</v>
      </c>
      <c r="H41" s="13" t="s">
        <v>289</v>
      </c>
      <c r="I41" s="13" t="s">
        <v>290</v>
      </c>
      <c r="J41" s="13" t="s">
        <v>291</v>
      </c>
      <c r="K41" s="10" t="s">
        <v>292</v>
      </c>
      <c r="L41" s="13" t="s">
        <v>293</v>
      </c>
      <c r="M41" s="13" t="s">
        <v>294</v>
      </c>
      <c r="N41" s="13" t="s">
        <v>294</v>
      </c>
      <c r="O41" s="13" t="s">
        <v>294</v>
      </c>
      <c r="P41" s="18" t="s">
        <v>295</v>
      </c>
      <c r="Q41" s="13" t="s">
        <v>296</v>
      </c>
      <c r="R41" s="13">
        <v>15</v>
      </c>
      <c r="S41" s="13" t="s">
        <v>297</v>
      </c>
      <c r="T41" s="28">
        <v>16.6</v>
      </c>
      <c r="U41" s="28">
        <v>10</v>
      </c>
      <c r="V41" s="29">
        <v>0.6</v>
      </c>
      <c r="W41" s="30">
        <v>327</v>
      </c>
      <c r="X41" s="31">
        <v>36.5</v>
      </c>
      <c r="Y41" s="13">
        <v>34</v>
      </c>
      <c r="Z41" s="31">
        <v>3.8</v>
      </c>
      <c r="AA41" s="13" t="s">
        <v>298</v>
      </c>
      <c r="AB41" s="13">
        <v>100</v>
      </c>
      <c r="AC41" s="13">
        <v>100</v>
      </c>
      <c r="AD41" s="30">
        <v>34</v>
      </c>
      <c r="AE41" s="31">
        <v>3.8</v>
      </c>
      <c r="AF41" s="31">
        <f t="shared" si="4"/>
        <v>3.8</v>
      </c>
      <c r="AG41" s="31">
        <f t="shared" si="5"/>
        <v>3</v>
      </c>
      <c r="AH41" s="13">
        <v>0.6</v>
      </c>
      <c r="AI41" s="31">
        <v>0.2</v>
      </c>
      <c r="AJ41" s="39">
        <v>431267</v>
      </c>
      <c r="AK41" s="39">
        <v>2758880</v>
      </c>
      <c r="AL41" s="13">
        <v>34</v>
      </c>
      <c r="AM41" s="13">
        <v>3.8</v>
      </c>
      <c r="AN41" s="13">
        <v>34</v>
      </c>
      <c r="AO41" s="13">
        <v>3.8</v>
      </c>
      <c r="AP41" s="13">
        <v>34</v>
      </c>
      <c r="AQ41" s="31">
        <v>3.8</v>
      </c>
      <c r="AR41" s="31">
        <v>3</v>
      </c>
      <c r="AS41" s="30"/>
      <c r="AT41" s="31"/>
      <c r="AU41" s="31"/>
      <c r="AV41" s="13">
        <v>34</v>
      </c>
      <c r="AW41" s="31">
        <v>3.8</v>
      </c>
      <c r="AX41" s="31">
        <v>3</v>
      </c>
      <c r="AY41" s="30"/>
      <c r="AZ41" s="31"/>
      <c r="BA41" s="31"/>
    </row>
    <row r="42" ht="25" customHeight="1" spans="1:53">
      <c r="A42" s="13" t="s">
        <v>285</v>
      </c>
      <c r="B42" s="18" t="s">
        <v>317</v>
      </c>
      <c r="C42" s="18" t="s">
        <v>318</v>
      </c>
      <c r="D42" s="19" t="s">
        <v>170</v>
      </c>
      <c r="E42" s="18">
        <v>36</v>
      </c>
      <c r="F42" s="21">
        <v>0.0579</v>
      </c>
      <c r="G42" s="13" t="s">
        <v>288</v>
      </c>
      <c r="H42" s="13" t="s">
        <v>289</v>
      </c>
      <c r="I42" s="13" t="s">
        <v>290</v>
      </c>
      <c r="J42" s="13" t="s">
        <v>291</v>
      </c>
      <c r="K42" s="10" t="s">
        <v>292</v>
      </c>
      <c r="L42" s="13" t="s">
        <v>293</v>
      </c>
      <c r="M42" s="13" t="s">
        <v>294</v>
      </c>
      <c r="N42" s="13" t="s">
        <v>294</v>
      </c>
      <c r="O42" s="13" t="s">
        <v>294</v>
      </c>
      <c r="P42" s="18" t="s">
        <v>295</v>
      </c>
      <c r="Q42" s="13" t="s">
        <v>296</v>
      </c>
      <c r="R42" s="13">
        <v>15</v>
      </c>
      <c r="S42" s="13" t="s">
        <v>297</v>
      </c>
      <c r="T42" s="28">
        <v>16.7</v>
      </c>
      <c r="U42" s="28">
        <v>10</v>
      </c>
      <c r="V42" s="29">
        <v>0.65</v>
      </c>
      <c r="W42" s="30">
        <v>604</v>
      </c>
      <c r="X42" s="31">
        <v>67.4</v>
      </c>
      <c r="Y42" s="13">
        <v>35</v>
      </c>
      <c r="Z42" s="31">
        <v>3.9</v>
      </c>
      <c r="AA42" s="13" t="s">
        <v>298</v>
      </c>
      <c r="AB42" s="13">
        <v>100</v>
      </c>
      <c r="AC42" s="13">
        <v>100</v>
      </c>
      <c r="AD42" s="30">
        <v>35</v>
      </c>
      <c r="AE42" s="31">
        <v>3.9</v>
      </c>
      <c r="AF42" s="31">
        <f t="shared" si="4"/>
        <v>3.9</v>
      </c>
      <c r="AG42" s="31">
        <f t="shared" si="5"/>
        <v>3</v>
      </c>
      <c r="AH42" s="13">
        <v>0.7</v>
      </c>
      <c r="AI42" s="31">
        <v>0.2</v>
      </c>
      <c r="AJ42" s="39">
        <v>430996</v>
      </c>
      <c r="AK42" s="39">
        <v>2759256</v>
      </c>
      <c r="AL42" s="13">
        <v>35</v>
      </c>
      <c r="AM42" s="13">
        <v>3.9</v>
      </c>
      <c r="AN42" s="13">
        <v>35</v>
      </c>
      <c r="AO42" s="13">
        <v>3.9</v>
      </c>
      <c r="AP42" s="13">
        <v>35</v>
      </c>
      <c r="AQ42" s="31">
        <v>3.9</v>
      </c>
      <c r="AR42" s="31">
        <v>3</v>
      </c>
      <c r="AS42" s="30"/>
      <c r="AT42" s="31"/>
      <c r="AU42" s="31"/>
      <c r="AV42" s="13">
        <v>35</v>
      </c>
      <c r="AW42" s="31">
        <v>3.9</v>
      </c>
      <c r="AX42" s="31">
        <v>3</v>
      </c>
      <c r="AY42" s="30"/>
      <c r="AZ42" s="31"/>
      <c r="BA42" s="31"/>
    </row>
    <row r="43" ht="25" customHeight="1" spans="1:53">
      <c r="A43" s="13" t="s">
        <v>285</v>
      </c>
      <c r="B43" s="18" t="s">
        <v>313</v>
      </c>
      <c r="C43" s="18" t="s">
        <v>319</v>
      </c>
      <c r="D43" s="19" t="s">
        <v>176</v>
      </c>
      <c r="E43" s="18">
        <v>37</v>
      </c>
      <c r="F43" s="21">
        <v>0.4065</v>
      </c>
      <c r="G43" s="13" t="s">
        <v>288</v>
      </c>
      <c r="H43" s="13" t="s">
        <v>289</v>
      </c>
      <c r="I43" s="13" t="s">
        <v>290</v>
      </c>
      <c r="J43" s="13" t="s">
        <v>291</v>
      </c>
      <c r="K43" s="10" t="s">
        <v>292</v>
      </c>
      <c r="L43" s="13" t="s">
        <v>293</v>
      </c>
      <c r="M43" s="13" t="s">
        <v>294</v>
      </c>
      <c r="N43" s="13" t="s">
        <v>294</v>
      </c>
      <c r="O43" s="13" t="s">
        <v>294</v>
      </c>
      <c r="P43" s="18" t="s">
        <v>295</v>
      </c>
      <c r="Q43" s="13" t="s">
        <v>296</v>
      </c>
      <c r="R43" s="13">
        <v>15</v>
      </c>
      <c r="S43" s="13" t="s">
        <v>297</v>
      </c>
      <c r="T43" s="28">
        <v>17.5</v>
      </c>
      <c r="U43" s="28">
        <v>11</v>
      </c>
      <c r="V43" s="29">
        <v>0.7</v>
      </c>
      <c r="W43" s="30">
        <v>708</v>
      </c>
      <c r="X43" s="31">
        <v>94.2</v>
      </c>
      <c r="Y43" s="13">
        <v>288</v>
      </c>
      <c r="Z43" s="31">
        <v>38.3</v>
      </c>
      <c r="AA43" s="13" t="s">
        <v>298</v>
      </c>
      <c r="AB43" s="13">
        <v>100</v>
      </c>
      <c r="AC43" s="13">
        <v>100</v>
      </c>
      <c r="AD43" s="30">
        <v>288</v>
      </c>
      <c r="AE43" s="31">
        <v>38.3</v>
      </c>
      <c r="AF43" s="31">
        <f t="shared" si="4"/>
        <v>38.3</v>
      </c>
      <c r="AG43" s="31">
        <f t="shared" si="5"/>
        <v>29.9</v>
      </c>
      <c r="AH43" s="13">
        <v>6.5</v>
      </c>
      <c r="AI43" s="31">
        <v>1.9</v>
      </c>
      <c r="AJ43" s="39">
        <v>430566</v>
      </c>
      <c r="AK43" s="39">
        <v>2761340</v>
      </c>
      <c r="AL43" s="13">
        <v>288</v>
      </c>
      <c r="AM43" s="13">
        <v>38.3</v>
      </c>
      <c r="AN43" s="13">
        <v>288</v>
      </c>
      <c r="AO43" s="13">
        <v>38.3</v>
      </c>
      <c r="AP43" s="13">
        <v>288</v>
      </c>
      <c r="AQ43" s="31">
        <v>38.3</v>
      </c>
      <c r="AR43" s="31">
        <v>29.9</v>
      </c>
      <c r="AS43" s="30"/>
      <c r="AT43" s="31"/>
      <c r="AU43" s="31"/>
      <c r="AV43" s="13">
        <v>288</v>
      </c>
      <c r="AW43" s="31">
        <v>38.3</v>
      </c>
      <c r="AX43" s="31">
        <v>29.9</v>
      </c>
      <c r="AY43" s="30"/>
      <c r="AZ43" s="31"/>
      <c r="BA43" s="31"/>
    </row>
    <row r="44" ht="25" customHeight="1" spans="1:53">
      <c r="A44" s="13" t="s">
        <v>285</v>
      </c>
      <c r="B44" s="18" t="s">
        <v>313</v>
      </c>
      <c r="C44" s="18" t="s">
        <v>319</v>
      </c>
      <c r="D44" s="19" t="s">
        <v>176</v>
      </c>
      <c r="E44" s="18">
        <v>38</v>
      </c>
      <c r="F44" s="21">
        <v>0.1507</v>
      </c>
      <c r="G44" s="13" t="s">
        <v>288</v>
      </c>
      <c r="H44" s="13" t="s">
        <v>289</v>
      </c>
      <c r="I44" s="13" t="s">
        <v>290</v>
      </c>
      <c r="J44" s="13" t="s">
        <v>291</v>
      </c>
      <c r="K44" s="10" t="s">
        <v>292</v>
      </c>
      <c r="L44" s="13" t="s">
        <v>293</v>
      </c>
      <c r="M44" s="13" t="s">
        <v>294</v>
      </c>
      <c r="N44" s="13" t="s">
        <v>294</v>
      </c>
      <c r="O44" s="13" t="s">
        <v>294</v>
      </c>
      <c r="P44" s="18" t="s">
        <v>295</v>
      </c>
      <c r="Q44" s="13" t="s">
        <v>296</v>
      </c>
      <c r="R44" s="13">
        <v>15</v>
      </c>
      <c r="S44" s="13" t="s">
        <v>297</v>
      </c>
      <c r="T44" s="28">
        <v>16.3</v>
      </c>
      <c r="U44" s="28">
        <v>10</v>
      </c>
      <c r="V44" s="29">
        <v>0.6</v>
      </c>
      <c r="W44" s="30">
        <v>551</v>
      </c>
      <c r="X44" s="31">
        <v>59.1</v>
      </c>
      <c r="Y44" s="13">
        <v>83</v>
      </c>
      <c r="Z44" s="31">
        <v>8.9</v>
      </c>
      <c r="AA44" s="13" t="s">
        <v>298</v>
      </c>
      <c r="AB44" s="13">
        <v>100</v>
      </c>
      <c r="AC44" s="13">
        <v>100</v>
      </c>
      <c r="AD44" s="30">
        <v>83</v>
      </c>
      <c r="AE44" s="31">
        <v>8.9</v>
      </c>
      <c r="AF44" s="31">
        <f t="shared" si="4"/>
        <v>8.9</v>
      </c>
      <c r="AG44" s="31">
        <f t="shared" si="5"/>
        <v>6.9</v>
      </c>
      <c r="AH44" s="13">
        <v>1.6</v>
      </c>
      <c r="AI44" s="31">
        <v>0.4</v>
      </c>
      <c r="AJ44" s="39">
        <v>430679</v>
      </c>
      <c r="AK44" s="39">
        <v>2761741</v>
      </c>
      <c r="AL44" s="13">
        <v>83</v>
      </c>
      <c r="AM44" s="13">
        <v>8.9</v>
      </c>
      <c r="AN44" s="13">
        <v>83</v>
      </c>
      <c r="AO44" s="13">
        <v>8.9</v>
      </c>
      <c r="AP44" s="13">
        <v>83</v>
      </c>
      <c r="AQ44" s="31">
        <v>8.9</v>
      </c>
      <c r="AR44" s="31">
        <v>6.9</v>
      </c>
      <c r="AS44" s="30"/>
      <c r="AT44" s="31"/>
      <c r="AU44" s="31"/>
      <c r="AV44" s="13">
        <v>83</v>
      </c>
      <c r="AW44" s="31">
        <v>8.9</v>
      </c>
      <c r="AX44" s="31">
        <v>6.9</v>
      </c>
      <c r="AY44" s="30"/>
      <c r="AZ44" s="31"/>
      <c r="BA44" s="31"/>
    </row>
    <row r="45" ht="25" customHeight="1" spans="1:53">
      <c r="A45" s="13" t="s">
        <v>285</v>
      </c>
      <c r="B45" s="18" t="s">
        <v>320</v>
      </c>
      <c r="C45" s="18" t="s">
        <v>321</v>
      </c>
      <c r="D45" s="19" t="s">
        <v>176</v>
      </c>
      <c r="E45" s="18">
        <v>39</v>
      </c>
      <c r="F45" s="21">
        <v>1.0198</v>
      </c>
      <c r="G45" s="13" t="s">
        <v>288</v>
      </c>
      <c r="H45" s="13" t="s">
        <v>289</v>
      </c>
      <c r="I45" s="13" t="s">
        <v>290</v>
      </c>
      <c r="J45" s="13" t="s">
        <v>291</v>
      </c>
      <c r="K45" s="10" t="s">
        <v>292</v>
      </c>
      <c r="L45" s="13" t="s">
        <v>293</v>
      </c>
      <c r="M45" s="13" t="s">
        <v>294</v>
      </c>
      <c r="N45" s="13" t="s">
        <v>294</v>
      </c>
      <c r="O45" s="13" t="s">
        <v>294</v>
      </c>
      <c r="P45" s="18" t="s">
        <v>295</v>
      </c>
      <c r="Q45" s="13" t="s">
        <v>296</v>
      </c>
      <c r="R45" s="13">
        <v>16</v>
      </c>
      <c r="S45" s="13" t="s">
        <v>297</v>
      </c>
      <c r="T45" s="28">
        <v>18.2</v>
      </c>
      <c r="U45" s="28">
        <v>12</v>
      </c>
      <c r="V45" s="29">
        <v>0.75</v>
      </c>
      <c r="W45" s="30">
        <v>794</v>
      </c>
      <c r="X45" s="31">
        <v>123.2</v>
      </c>
      <c r="Y45" s="13">
        <v>810</v>
      </c>
      <c r="Z45" s="31">
        <v>125.6</v>
      </c>
      <c r="AA45" s="13" t="s">
        <v>298</v>
      </c>
      <c r="AB45" s="13">
        <v>100</v>
      </c>
      <c r="AC45" s="13">
        <v>100</v>
      </c>
      <c r="AD45" s="30">
        <v>810</v>
      </c>
      <c r="AE45" s="31">
        <v>125.6</v>
      </c>
      <c r="AF45" s="31">
        <f t="shared" si="4"/>
        <v>125.6</v>
      </c>
      <c r="AG45" s="31">
        <f t="shared" si="5"/>
        <v>98</v>
      </c>
      <c r="AH45" s="13">
        <v>21.3</v>
      </c>
      <c r="AI45" s="31">
        <v>6.3</v>
      </c>
      <c r="AJ45" s="39">
        <v>431200</v>
      </c>
      <c r="AK45" s="39">
        <v>2762132</v>
      </c>
      <c r="AL45" s="13">
        <v>810</v>
      </c>
      <c r="AM45" s="13">
        <v>125.6</v>
      </c>
      <c r="AN45" s="13">
        <v>810</v>
      </c>
      <c r="AO45" s="13">
        <v>125.6</v>
      </c>
      <c r="AP45" s="13">
        <v>810</v>
      </c>
      <c r="AQ45" s="31">
        <v>125.6</v>
      </c>
      <c r="AR45" s="31">
        <v>98</v>
      </c>
      <c r="AS45" s="30"/>
      <c r="AT45" s="31"/>
      <c r="AU45" s="31"/>
      <c r="AV45" s="13">
        <v>810</v>
      </c>
      <c r="AW45" s="31">
        <v>125.6</v>
      </c>
      <c r="AX45" s="31">
        <v>98</v>
      </c>
      <c r="AY45" s="30"/>
      <c r="AZ45" s="31"/>
      <c r="BA45" s="31"/>
    </row>
    <row r="46" ht="25" customHeight="1" spans="1:53">
      <c r="A46" s="13" t="s">
        <v>285</v>
      </c>
      <c r="B46" s="18" t="s">
        <v>317</v>
      </c>
      <c r="C46" s="18" t="s">
        <v>322</v>
      </c>
      <c r="D46" s="19" t="s">
        <v>186</v>
      </c>
      <c r="E46" s="18">
        <v>40</v>
      </c>
      <c r="F46" s="21">
        <v>0.2364</v>
      </c>
      <c r="G46" s="13" t="s">
        <v>288</v>
      </c>
      <c r="H46" s="13" t="s">
        <v>289</v>
      </c>
      <c r="I46" s="13" t="s">
        <v>290</v>
      </c>
      <c r="J46" s="13" t="s">
        <v>291</v>
      </c>
      <c r="K46" s="10" t="s">
        <v>292</v>
      </c>
      <c r="L46" s="13" t="s">
        <v>293</v>
      </c>
      <c r="M46" s="13" t="s">
        <v>294</v>
      </c>
      <c r="N46" s="13" t="s">
        <v>294</v>
      </c>
      <c r="O46" s="13" t="s">
        <v>294</v>
      </c>
      <c r="P46" s="18" t="s">
        <v>295</v>
      </c>
      <c r="Q46" s="13" t="s">
        <v>296</v>
      </c>
      <c r="R46" s="13">
        <v>15</v>
      </c>
      <c r="S46" s="13" t="s">
        <v>297</v>
      </c>
      <c r="T46" s="28">
        <v>16.4</v>
      </c>
      <c r="U46" s="28">
        <v>9</v>
      </c>
      <c r="V46" s="29">
        <v>0.6</v>
      </c>
      <c r="W46" s="30">
        <v>546</v>
      </c>
      <c r="X46" s="31">
        <v>53.3</v>
      </c>
      <c r="Y46" s="13">
        <v>129</v>
      </c>
      <c r="Z46" s="31">
        <v>12.6</v>
      </c>
      <c r="AA46" s="13" t="s">
        <v>298</v>
      </c>
      <c r="AB46" s="13">
        <v>100</v>
      </c>
      <c r="AC46" s="13">
        <v>100</v>
      </c>
      <c r="AD46" s="30">
        <v>129</v>
      </c>
      <c r="AE46" s="31">
        <v>12.6</v>
      </c>
      <c r="AF46" s="31">
        <f t="shared" si="4"/>
        <v>12.6</v>
      </c>
      <c r="AG46" s="31">
        <f t="shared" si="5"/>
        <v>9.8</v>
      </c>
      <c r="AH46" s="13">
        <v>2.2</v>
      </c>
      <c r="AI46" s="31">
        <v>0.6</v>
      </c>
      <c r="AJ46" s="39">
        <v>435404</v>
      </c>
      <c r="AK46" s="39">
        <v>2763290</v>
      </c>
      <c r="AL46" s="13">
        <v>129</v>
      </c>
      <c r="AM46" s="13">
        <v>12.6</v>
      </c>
      <c r="AN46" s="13">
        <v>129</v>
      </c>
      <c r="AO46" s="13">
        <v>12.6</v>
      </c>
      <c r="AP46" s="13">
        <v>129</v>
      </c>
      <c r="AQ46" s="31">
        <v>12.6</v>
      </c>
      <c r="AR46" s="31">
        <v>9.8</v>
      </c>
      <c r="AS46" s="30"/>
      <c r="AT46" s="31"/>
      <c r="AU46" s="31"/>
      <c r="AV46" s="13">
        <v>129</v>
      </c>
      <c r="AW46" s="31">
        <v>12.6</v>
      </c>
      <c r="AX46" s="31">
        <v>9.8</v>
      </c>
      <c r="AY46" s="30"/>
      <c r="AZ46" s="31"/>
      <c r="BA46" s="31"/>
    </row>
    <row r="47" ht="25" customHeight="1" spans="1:53">
      <c r="A47" s="13" t="s">
        <v>285</v>
      </c>
      <c r="B47" s="18" t="s">
        <v>317</v>
      </c>
      <c r="C47" s="18" t="s">
        <v>322</v>
      </c>
      <c r="D47" s="19" t="s">
        <v>186</v>
      </c>
      <c r="E47" s="18">
        <v>41</v>
      </c>
      <c r="F47" s="21">
        <v>0.366</v>
      </c>
      <c r="G47" s="13" t="s">
        <v>288</v>
      </c>
      <c r="H47" s="13" t="s">
        <v>289</v>
      </c>
      <c r="I47" s="13" t="s">
        <v>290</v>
      </c>
      <c r="J47" s="13" t="s">
        <v>291</v>
      </c>
      <c r="K47" s="10" t="s">
        <v>292</v>
      </c>
      <c r="L47" s="13" t="s">
        <v>293</v>
      </c>
      <c r="M47" s="13" t="s">
        <v>294</v>
      </c>
      <c r="N47" s="13" t="s">
        <v>294</v>
      </c>
      <c r="O47" s="13" t="s">
        <v>294</v>
      </c>
      <c r="P47" s="18" t="s">
        <v>295</v>
      </c>
      <c r="Q47" s="13" t="s">
        <v>296</v>
      </c>
      <c r="R47" s="13">
        <v>16</v>
      </c>
      <c r="S47" s="13" t="s">
        <v>297</v>
      </c>
      <c r="T47" s="28">
        <v>18.2</v>
      </c>
      <c r="U47" s="28">
        <v>12</v>
      </c>
      <c r="V47" s="29">
        <v>0.7</v>
      </c>
      <c r="W47" s="30">
        <v>787</v>
      </c>
      <c r="X47" s="31">
        <v>121.9</v>
      </c>
      <c r="Y47" s="13">
        <v>288</v>
      </c>
      <c r="Z47" s="31">
        <v>44.6</v>
      </c>
      <c r="AA47" s="13" t="s">
        <v>298</v>
      </c>
      <c r="AB47" s="13">
        <v>100</v>
      </c>
      <c r="AC47" s="13">
        <v>100</v>
      </c>
      <c r="AD47" s="30">
        <v>288</v>
      </c>
      <c r="AE47" s="31">
        <v>44.6</v>
      </c>
      <c r="AF47" s="31">
        <f t="shared" si="4"/>
        <v>44.6</v>
      </c>
      <c r="AG47" s="31">
        <f t="shared" si="5"/>
        <v>34.8</v>
      </c>
      <c r="AH47" s="13">
        <v>7.6</v>
      </c>
      <c r="AI47" s="31">
        <v>2.2</v>
      </c>
      <c r="AJ47" s="39">
        <v>436286</v>
      </c>
      <c r="AK47" s="39">
        <v>2763821</v>
      </c>
      <c r="AL47" s="13">
        <v>288</v>
      </c>
      <c r="AM47" s="13">
        <v>44.6</v>
      </c>
      <c r="AN47" s="13">
        <v>288</v>
      </c>
      <c r="AO47" s="13">
        <v>44.6</v>
      </c>
      <c r="AP47" s="13">
        <v>288</v>
      </c>
      <c r="AQ47" s="31">
        <v>44.6</v>
      </c>
      <c r="AR47" s="31">
        <v>34.8</v>
      </c>
      <c r="AS47" s="30"/>
      <c r="AT47" s="31"/>
      <c r="AU47" s="31"/>
      <c r="AV47" s="13">
        <v>288</v>
      </c>
      <c r="AW47" s="31">
        <v>44.6</v>
      </c>
      <c r="AX47" s="31">
        <v>34.8</v>
      </c>
      <c r="AY47" s="30"/>
      <c r="AZ47" s="31"/>
      <c r="BA47" s="31"/>
    </row>
    <row r="48" ht="25" customHeight="1" spans="1:53">
      <c r="A48" s="13" t="s">
        <v>285</v>
      </c>
      <c r="B48" s="18" t="s">
        <v>317</v>
      </c>
      <c r="C48" s="18" t="s">
        <v>322</v>
      </c>
      <c r="D48" s="19" t="s">
        <v>186</v>
      </c>
      <c r="E48" s="18">
        <v>42</v>
      </c>
      <c r="F48" s="21">
        <v>2.103</v>
      </c>
      <c r="G48" s="13" t="s">
        <v>288</v>
      </c>
      <c r="H48" s="13" t="s">
        <v>289</v>
      </c>
      <c r="I48" s="13" t="s">
        <v>290</v>
      </c>
      <c r="J48" s="13" t="s">
        <v>291</v>
      </c>
      <c r="K48" s="10" t="s">
        <v>292</v>
      </c>
      <c r="L48" s="13" t="s">
        <v>293</v>
      </c>
      <c r="M48" s="13" t="s">
        <v>294</v>
      </c>
      <c r="N48" s="13" t="s">
        <v>294</v>
      </c>
      <c r="O48" s="13" t="s">
        <v>294</v>
      </c>
      <c r="P48" s="18" t="s">
        <v>295</v>
      </c>
      <c r="Q48" s="13" t="s">
        <v>296</v>
      </c>
      <c r="R48" s="13">
        <v>16</v>
      </c>
      <c r="S48" s="13" t="s">
        <v>297</v>
      </c>
      <c r="T48" s="28">
        <v>18.3</v>
      </c>
      <c r="U48" s="28">
        <v>12</v>
      </c>
      <c r="V48" s="29">
        <v>0.8</v>
      </c>
      <c r="W48" s="30">
        <v>938</v>
      </c>
      <c r="X48" s="31">
        <v>146.3</v>
      </c>
      <c r="Y48" s="13">
        <v>1973</v>
      </c>
      <c r="Z48" s="31">
        <v>307.7</v>
      </c>
      <c r="AA48" s="13" t="s">
        <v>298</v>
      </c>
      <c r="AB48" s="13">
        <v>100</v>
      </c>
      <c r="AC48" s="13">
        <v>100</v>
      </c>
      <c r="AD48" s="30">
        <v>1973</v>
      </c>
      <c r="AE48" s="31">
        <v>307.7</v>
      </c>
      <c r="AF48" s="31">
        <f t="shared" si="4"/>
        <v>307.7</v>
      </c>
      <c r="AG48" s="31">
        <f t="shared" si="5"/>
        <v>240</v>
      </c>
      <c r="AH48" s="13">
        <v>52.3</v>
      </c>
      <c r="AI48" s="31">
        <v>15.4</v>
      </c>
      <c r="AJ48" s="39">
        <v>436437</v>
      </c>
      <c r="AK48" s="39">
        <v>2763830</v>
      </c>
      <c r="AL48" s="13">
        <v>1973</v>
      </c>
      <c r="AM48" s="13">
        <v>307.7</v>
      </c>
      <c r="AN48" s="13">
        <v>1973</v>
      </c>
      <c r="AO48" s="13">
        <v>307.7</v>
      </c>
      <c r="AP48" s="13">
        <v>1973</v>
      </c>
      <c r="AQ48" s="31">
        <v>307.7</v>
      </c>
      <c r="AR48" s="31">
        <v>240</v>
      </c>
      <c r="AS48" s="30"/>
      <c r="AT48" s="31"/>
      <c r="AU48" s="31"/>
      <c r="AV48" s="13">
        <v>1973</v>
      </c>
      <c r="AW48" s="31">
        <v>307.7</v>
      </c>
      <c r="AX48" s="31">
        <v>240</v>
      </c>
      <c r="AY48" s="30"/>
      <c r="AZ48" s="31"/>
      <c r="BA48" s="31"/>
    </row>
    <row r="49" ht="25" customHeight="1" spans="1:53">
      <c r="A49" s="13" t="s">
        <v>285</v>
      </c>
      <c r="B49" s="18" t="s">
        <v>323</v>
      </c>
      <c r="C49" s="18" t="s">
        <v>324</v>
      </c>
      <c r="D49" s="19" t="s">
        <v>194</v>
      </c>
      <c r="E49" s="18">
        <v>43</v>
      </c>
      <c r="F49" s="21">
        <v>0.2524</v>
      </c>
      <c r="G49" s="13" t="s">
        <v>288</v>
      </c>
      <c r="H49" s="13" t="s">
        <v>289</v>
      </c>
      <c r="I49" s="13" t="s">
        <v>290</v>
      </c>
      <c r="J49" s="13" t="s">
        <v>291</v>
      </c>
      <c r="K49" s="10" t="s">
        <v>292</v>
      </c>
      <c r="L49" s="13" t="s">
        <v>293</v>
      </c>
      <c r="M49" s="13" t="s">
        <v>294</v>
      </c>
      <c r="N49" s="13" t="s">
        <v>294</v>
      </c>
      <c r="O49" s="13" t="s">
        <v>294</v>
      </c>
      <c r="P49" s="18" t="s">
        <v>295</v>
      </c>
      <c r="Q49" s="13" t="s">
        <v>296</v>
      </c>
      <c r="R49" s="13">
        <v>15</v>
      </c>
      <c r="S49" s="13" t="s">
        <v>297</v>
      </c>
      <c r="T49" s="28">
        <v>16.6</v>
      </c>
      <c r="U49" s="28">
        <v>9</v>
      </c>
      <c r="V49" s="29">
        <v>0.65</v>
      </c>
      <c r="W49" s="30">
        <v>503</v>
      </c>
      <c r="X49" s="31">
        <v>50.7</v>
      </c>
      <c r="Y49" s="13">
        <v>127</v>
      </c>
      <c r="Z49" s="31">
        <v>12.8</v>
      </c>
      <c r="AA49" s="13" t="s">
        <v>298</v>
      </c>
      <c r="AB49" s="13">
        <v>100</v>
      </c>
      <c r="AC49" s="13">
        <v>100</v>
      </c>
      <c r="AD49" s="30">
        <v>127</v>
      </c>
      <c r="AE49" s="31">
        <v>12.8</v>
      </c>
      <c r="AF49" s="31">
        <f t="shared" si="4"/>
        <v>12.8</v>
      </c>
      <c r="AG49" s="31">
        <f t="shared" si="5"/>
        <v>10</v>
      </c>
      <c r="AH49" s="13">
        <v>2.2</v>
      </c>
      <c r="AI49" s="31">
        <v>0.6</v>
      </c>
      <c r="AJ49" s="39">
        <v>438396</v>
      </c>
      <c r="AK49" s="39">
        <v>2766490</v>
      </c>
      <c r="AL49" s="13">
        <v>127</v>
      </c>
      <c r="AM49" s="13">
        <v>12.8</v>
      </c>
      <c r="AN49" s="13">
        <v>127</v>
      </c>
      <c r="AO49" s="13">
        <v>12.8</v>
      </c>
      <c r="AP49" s="13">
        <v>127</v>
      </c>
      <c r="AQ49" s="31">
        <v>12.8</v>
      </c>
      <c r="AR49" s="31">
        <v>10</v>
      </c>
      <c r="AS49" s="30"/>
      <c r="AT49" s="31"/>
      <c r="AU49" s="31"/>
      <c r="AV49" s="13">
        <v>127</v>
      </c>
      <c r="AW49" s="31">
        <v>12.8</v>
      </c>
      <c r="AX49" s="31">
        <v>10</v>
      </c>
      <c r="AY49" s="30"/>
      <c r="AZ49" s="31"/>
      <c r="BA49" s="31"/>
    </row>
    <row r="50" ht="25" customHeight="1" spans="1:53">
      <c r="A50" s="13" t="s">
        <v>285</v>
      </c>
      <c r="B50" s="18" t="s">
        <v>323</v>
      </c>
      <c r="C50" s="18" t="s">
        <v>325</v>
      </c>
      <c r="D50" s="19" t="s">
        <v>198</v>
      </c>
      <c r="E50" s="18">
        <v>44</v>
      </c>
      <c r="F50" s="21">
        <v>0.1995</v>
      </c>
      <c r="G50" s="13" t="s">
        <v>288</v>
      </c>
      <c r="H50" s="13" t="s">
        <v>289</v>
      </c>
      <c r="I50" s="13" t="s">
        <v>290</v>
      </c>
      <c r="J50" s="13" t="s">
        <v>291</v>
      </c>
      <c r="K50" s="10" t="s">
        <v>292</v>
      </c>
      <c r="L50" s="13" t="s">
        <v>293</v>
      </c>
      <c r="M50" s="13" t="s">
        <v>294</v>
      </c>
      <c r="N50" s="13" t="s">
        <v>294</v>
      </c>
      <c r="O50" s="13" t="s">
        <v>294</v>
      </c>
      <c r="P50" s="18" t="s">
        <v>295</v>
      </c>
      <c r="Q50" s="13" t="s">
        <v>296</v>
      </c>
      <c r="R50" s="13">
        <v>15</v>
      </c>
      <c r="S50" s="13" t="s">
        <v>297</v>
      </c>
      <c r="T50" s="28">
        <v>16.7</v>
      </c>
      <c r="U50" s="28">
        <v>9</v>
      </c>
      <c r="V50" s="29">
        <v>0.6</v>
      </c>
      <c r="W50" s="30">
        <v>627</v>
      </c>
      <c r="X50" s="31">
        <v>64.2</v>
      </c>
      <c r="Y50" s="13">
        <v>125</v>
      </c>
      <c r="Z50" s="31">
        <v>12.8</v>
      </c>
      <c r="AA50" s="13" t="s">
        <v>298</v>
      </c>
      <c r="AB50" s="13">
        <v>100</v>
      </c>
      <c r="AC50" s="13">
        <v>100</v>
      </c>
      <c r="AD50" s="30">
        <v>125</v>
      </c>
      <c r="AE50" s="31">
        <v>12.8</v>
      </c>
      <c r="AF50" s="31">
        <f t="shared" si="4"/>
        <v>12.8</v>
      </c>
      <c r="AG50" s="31">
        <f t="shared" si="5"/>
        <v>10</v>
      </c>
      <c r="AH50" s="13">
        <v>2.2</v>
      </c>
      <c r="AI50" s="31">
        <v>0.6</v>
      </c>
      <c r="AJ50" s="39">
        <v>434921</v>
      </c>
      <c r="AK50" s="39">
        <v>2767083</v>
      </c>
      <c r="AL50" s="13">
        <v>125</v>
      </c>
      <c r="AM50" s="13">
        <v>12.8</v>
      </c>
      <c r="AN50" s="13">
        <v>125</v>
      </c>
      <c r="AO50" s="13">
        <v>12.8</v>
      </c>
      <c r="AP50" s="13">
        <v>125</v>
      </c>
      <c r="AQ50" s="31">
        <v>12.8</v>
      </c>
      <c r="AR50" s="31">
        <v>10</v>
      </c>
      <c r="AS50" s="30"/>
      <c r="AT50" s="31"/>
      <c r="AU50" s="31"/>
      <c r="AV50" s="13">
        <v>125</v>
      </c>
      <c r="AW50" s="31">
        <v>12.8</v>
      </c>
      <c r="AX50" s="31">
        <v>10</v>
      </c>
      <c r="AY50" s="30"/>
      <c r="AZ50" s="31"/>
      <c r="BA50" s="31"/>
    </row>
    <row r="51" ht="25" customHeight="1" spans="1:53">
      <c r="A51" s="13" t="s">
        <v>285</v>
      </c>
      <c r="B51" s="18" t="s">
        <v>323</v>
      </c>
      <c r="C51" s="18" t="s">
        <v>325</v>
      </c>
      <c r="D51" s="19" t="s">
        <v>198</v>
      </c>
      <c r="E51" s="18">
        <v>45</v>
      </c>
      <c r="F51" s="21">
        <v>0.2302</v>
      </c>
      <c r="G51" s="13" t="s">
        <v>288</v>
      </c>
      <c r="H51" s="13" t="s">
        <v>289</v>
      </c>
      <c r="I51" s="13" t="s">
        <v>290</v>
      </c>
      <c r="J51" s="13" t="s">
        <v>291</v>
      </c>
      <c r="K51" s="10" t="s">
        <v>292</v>
      </c>
      <c r="L51" s="13" t="s">
        <v>293</v>
      </c>
      <c r="M51" s="13" t="s">
        <v>294</v>
      </c>
      <c r="N51" s="13" t="s">
        <v>294</v>
      </c>
      <c r="O51" s="13" t="s">
        <v>294</v>
      </c>
      <c r="P51" s="18" t="s">
        <v>295</v>
      </c>
      <c r="Q51" s="13" t="s">
        <v>296</v>
      </c>
      <c r="R51" s="13">
        <v>15</v>
      </c>
      <c r="S51" s="13" t="s">
        <v>297</v>
      </c>
      <c r="T51" s="28">
        <v>17.4</v>
      </c>
      <c r="U51" s="28">
        <v>11</v>
      </c>
      <c r="V51" s="29">
        <v>0.7</v>
      </c>
      <c r="W51" s="30">
        <v>717</v>
      </c>
      <c r="X51" s="31">
        <v>94.7</v>
      </c>
      <c r="Y51" s="13">
        <v>165</v>
      </c>
      <c r="Z51" s="31">
        <v>21.8</v>
      </c>
      <c r="AA51" s="13" t="s">
        <v>298</v>
      </c>
      <c r="AB51" s="13">
        <v>100</v>
      </c>
      <c r="AC51" s="13">
        <v>100</v>
      </c>
      <c r="AD51" s="30">
        <v>165</v>
      </c>
      <c r="AE51" s="31">
        <v>21.8</v>
      </c>
      <c r="AF51" s="31">
        <f t="shared" si="4"/>
        <v>21.8</v>
      </c>
      <c r="AG51" s="31">
        <f t="shared" si="5"/>
        <v>17</v>
      </c>
      <c r="AH51" s="13">
        <v>3.7</v>
      </c>
      <c r="AI51" s="31">
        <v>1.1</v>
      </c>
      <c r="AJ51" s="39">
        <v>435322</v>
      </c>
      <c r="AK51" s="39">
        <v>2767130</v>
      </c>
      <c r="AL51" s="13">
        <v>165</v>
      </c>
      <c r="AM51" s="13">
        <v>21.8</v>
      </c>
      <c r="AN51" s="13">
        <v>165</v>
      </c>
      <c r="AO51" s="13">
        <v>21.8</v>
      </c>
      <c r="AP51" s="13">
        <v>165</v>
      </c>
      <c r="AQ51" s="31">
        <v>21.8</v>
      </c>
      <c r="AR51" s="31">
        <v>17</v>
      </c>
      <c r="AS51" s="30"/>
      <c r="AT51" s="31"/>
      <c r="AU51" s="31"/>
      <c r="AV51" s="13">
        <v>165</v>
      </c>
      <c r="AW51" s="31">
        <v>21.8</v>
      </c>
      <c r="AX51" s="31">
        <v>17</v>
      </c>
      <c r="AY51" s="30"/>
      <c r="AZ51" s="31"/>
      <c r="BA51" s="31"/>
    </row>
    <row r="52" ht="25" customHeight="1" spans="1:53">
      <c r="A52" s="13" t="s">
        <v>285</v>
      </c>
      <c r="B52" s="18" t="s">
        <v>323</v>
      </c>
      <c r="C52" s="18" t="s">
        <v>325</v>
      </c>
      <c r="D52" s="19" t="s">
        <v>198</v>
      </c>
      <c r="E52" s="18">
        <v>46</v>
      </c>
      <c r="F52" s="21">
        <v>0.2492</v>
      </c>
      <c r="G52" s="13" t="s">
        <v>288</v>
      </c>
      <c r="H52" s="13" t="s">
        <v>289</v>
      </c>
      <c r="I52" s="13" t="s">
        <v>290</v>
      </c>
      <c r="J52" s="13" t="s">
        <v>291</v>
      </c>
      <c r="K52" s="10" t="s">
        <v>292</v>
      </c>
      <c r="L52" s="13" t="s">
        <v>293</v>
      </c>
      <c r="M52" s="13" t="s">
        <v>294</v>
      </c>
      <c r="N52" s="13" t="s">
        <v>294</v>
      </c>
      <c r="O52" s="13" t="s">
        <v>294</v>
      </c>
      <c r="P52" s="18" t="s">
        <v>295</v>
      </c>
      <c r="Q52" s="13" t="s">
        <v>296</v>
      </c>
      <c r="R52" s="13">
        <v>15</v>
      </c>
      <c r="S52" s="13" t="s">
        <v>297</v>
      </c>
      <c r="T52" s="28">
        <v>17.1</v>
      </c>
      <c r="U52" s="28">
        <v>11</v>
      </c>
      <c r="V52" s="29">
        <v>0.65</v>
      </c>
      <c r="W52" s="30">
        <v>606</v>
      </c>
      <c r="X52" s="31">
        <v>77.4</v>
      </c>
      <c r="Y52" s="13">
        <v>151</v>
      </c>
      <c r="Z52" s="31">
        <v>19.3</v>
      </c>
      <c r="AA52" s="13" t="s">
        <v>298</v>
      </c>
      <c r="AB52" s="13">
        <v>100</v>
      </c>
      <c r="AC52" s="13">
        <v>100</v>
      </c>
      <c r="AD52" s="30">
        <v>151</v>
      </c>
      <c r="AE52" s="31">
        <v>19.3</v>
      </c>
      <c r="AF52" s="31">
        <f t="shared" si="4"/>
        <v>19.3</v>
      </c>
      <c r="AG52" s="31">
        <f t="shared" si="5"/>
        <v>15.1</v>
      </c>
      <c r="AH52" s="13">
        <v>3.2</v>
      </c>
      <c r="AI52" s="31">
        <v>1</v>
      </c>
      <c r="AJ52" s="39">
        <v>434897</v>
      </c>
      <c r="AK52" s="39">
        <v>2767846</v>
      </c>
      <c r="AL52" s="13">
        <v>151</v>
      </c>
      <c r="AM52" s="13">
        <v>19.3</v>
      </c>
      <c r="AN52" s="13">
        <v>151</v>
      </c>
      <c r="AO52" s="13">
        <v>19.3</v>
      </c>
      <c r="AP52" s="13">
        <v>151</v>
      </c>
      <c r="AQ52" s="31">
        <v>19.3</v>
      </c>
      <c r="AR52" s="31">
        <v>15.1</v>
      </c>
      <c r="AS52" s="30"/>
      <c r="AT52" s="31"/>
      <c r="AU52" s="31"/>
      <c r="AV52" s="13">
        <v>151</v>
      </c>
      <c r="AW52" s="31">
        <v>19.3</v>
      </c>
      <c r="AX52" s="31">
        <v>15.1</v>
      </c>
      <c r="AY52" s="30"/>
      <c r="AZ52" s="31"/>
      <c r="BA52" s="31"/>
    </row>
    <row r="53" ht="25" customHeight="1" spans="1:53">
      <c r="A53" s="13" t="s">
        <v>285</v>
      </c>
      <c r="B53" s="18" t="s">
        <v>323</v>
      </c>
      <c r="C53" s="18" t="s">
        <v>325</v>
      </c>
      <c r="D53" s="19" t="s">
        <v>198</v>
      </c>
      <c r="E53" s="18">
        <v>47</v>
      </c>
      <c r="F53" s="21">
        <v>0.2017</v>
      </c>
      <c r="G53" s="13" t="s">
        <v>288</v>
      </c>
      <c r="H53" s="13" t="s">
        <v>289</v>
      </c>
      <c r="I53" s="13" t="s">
        <v>290</v>
      </c>
      <c r="J53" s="13" t="s">
        <v>291</v>
      </c>
      <c r="K53" s="10" t="s">
        <v>292</v>
      </c>
      <c r="L53" s="13" t="s">
        <v>293</v>
      </c>
      <c r="M53" s="13" t="s">
        <v>294</v>
      </c>
      <c r="N53" s="13" t="s">
        <v>294</v>
      </c>
      <c r="O53" s="13" t="s">
        <v>294</v>
      </c>
      <c r="P53" s="18" t="s">
        <v>295</v>
      </c>
      <c r="Q53" s="13" t="s">
        <v>296</v>
      </c>
      <c r="R53" s="13">
        <v>16</v>
      </c>
      <c r="S53" s="13" t="s">
        <v>297</v>
      </c>
      <c r="T53" s="28">
        <v>17.8</v>
      </c>
      <c r="U53" s="28">
        <v>11</v>
      </c>
      <c r="V53" s="29">
        <v>0.75</v>
      </c>
      <c r="W53" s="30">
        <v>833</v>
      </c>
      <c r="X53" s="31">
        <v>114</v>
      </c>
      <c r="Y53" s="13">
        <v>168</v>
      </c>
      <c r="Z53" s="31">
        <v>23</v>
      </c>
      <c r="AA53" s="13" t="s">
        <v>298</v>
      </c>
      <c r="AB53" s="13">
        <v>100</v>
      </c>
      <c r="AC53" s="13">
        <v>100</v>
      </c>
      <c r="AD53" s="30">
        <v>168</v>
      </c>
      <c r="AE53" s="31">
        <v>23</v>
      </c>
      <c r="AF53" s="31">
        <f t="shared" si="4"/>
        <v>23</v>
      </c>
      <c r="AG53" s="31">
        <f t="shared" si="5"/>
        <v>17.9</v>
      </c>
      <c r="AH53" s="13">
        <v>3.9</v>
      </c>
      <c r="AI53" s="31">
        <v>1.2</v>
      </c>
      <c r="AJ53" s="39">
        <v>435415</v>
      </c>
      <c r="AK53" s="39">
        <v>2767995</v>
      </c>
      <c r="AL53" s="13">
        <v>168</v>
      </c>
      <c r="AM53" s="13">
        <v>23</v>
      </c>
      <c r="AN53" s="13">
        <v>168</v>
      </c>
      <c r="AO53" s="13">
        <v>23</v>
      </c>
      <c r="AP53" s="13">
        <v>168</v>
      </c>
      <c r="AQ53" s="31">
        <v>23</v>
      </c>
      <c r="AR53" s="31">
        <v>17.9</v>
      </c>
      <c r="AS53" s="30"/>
      <c r="AT53" s="31"/>
      <c r="AU53" s="31"/>
      <c r="AV53" s="13">
        <v>168</v>
      </c>
      <c r="AW53" s="31">
        <v>23</v>
      </c>
      <c r="AX53" s="31">
        <v>17.9</v>
      </c>
      <c r="AY53" s="30"/>
      <c r="AZ53" s="31"/>
      <c r="BA53" s="31"/>
    </row>
    <row r="54" ht="25" customHeight="1" spans="1:53">
      <c r="A54" s="13" t="s">
        <v>285</v>
      </c>
      <c r="B54" s="18" t="s">
        <v>323</v>
      </c>
      <c r="C54" s="18" t="s">
        <v>325</v>
      </c>
      <c r="D54" s="19" t="s">
        <v>198</v>
      </c>
      <c r="E54" s="18">
        <v>48</v>
      </c>
      <c r="F54" s="21">
        <v>0.0371</v>
      </c>
      <c r="G54" s="13" t="s">
        <v>288</v>
      </c>
      <c r="H54" s="13" t="s">
        <v>289</v>
      </c>
      <c r="I54" s="13" t="s">
        <v>290</v>
      </c>
      <c r="J54" s="13" t="s">
        <v>291</v>
      </c>
      <c r="K54" s="10" t="s">
        <v>292</v>
      </c>
      <c r="L54" s="13" t="s">
        <v>293</v>
      </c>
      <c r="M54" s="13" t="s">
        <v>294</v>
      </c>
      <c r="N54" s="13" t="s">
        <v>294</v>
      </c>
      <c r="O54" s="13" t="s">
        <v>294</v>
      </c>
      <c r="P54" s="18" t="s">
        <v>295</v>
      </c>
      <c r="Q54" s="13" t="s">
        <v>296</v>
      </c>
      <c r="R54" s="13">
        <v>19</v>
      </c>
      <c r="S54" s="13" t="s">
        <v>307</v>
      </c>
      <c r="T54" s="28">
        <v>21.4</v>
      </c>
      <c r="U54" s="28">
        <v>14</v>
      </c>
      <c r="V54" s="29">
        <v>0.7</v>
      </c>
      <c r="W54" s="30">
        <v>728</v>
      </c>
      <c r="X54" s="31">
        <v>175.2</v>
      </c>
      <c r="Y54" s="13">
        <v>27</v>
      </c>
      <c r="Z54" s="31">
        <v>6.5</v>
      </c>
      <c r="AA54" s="13" t="s">
        <v>298</v>
      </c>
      <c r="AB54" s="13">
        <v>100</v>
      </c>
      <c r="AC54" s="13">
        <v>100</v>
      </c>
      <c r="AD54" s="30">
        <v>27</v>
      </c>
      <c r="AE54" s="31">
        <v>6.5</v>
      </c>
      <c r="AF54" s="31">
        <f t="shared" si="4"/>
        <v>6.5</v>
      </c>
      <c r="AG54" s="31">
        <f t="shared" si="5"/>
        <v>5.1</v>
      </c>
      <c r="AH54" s="13">
        <v>1.1</v>
      </c>
      <c r="AI54" s="31">
        <v>0.3</v>
      </c>
      <c r="AJ54" s="39">
        <v>435465</v>
      </c>
      <c r="AK54" s="39">
        <v>2768132</v>
      </c>
      <c r="AL54" s="13">
        <v>27</v>
      </c>
      <c r="AM54" s="13">
        <v>6.5</v>
      </c>
      <c r="AN54" s="13">
        <v>27</v>
      </c>
      <c r="AO54" s="13">
        <v>6.5</v>
      </c>
      <c r="AP54" s="13">
        <v>27</v>
      </c>
      <c r="AQ54" s="31">
        <v>6.5</v>
      </c>
      <c r="AR54" s="31">
        <v>5.1</v>
      </c>
      <c r="AS54" s="30"/>
      <c r="AT54" s="31"/>
      <c r="AU54" s="31"/>
      <c r="AV54" s="13">
        <v>27</v>
      </c>
      <c r="AW54" s="31">
        <v>6.5</v>
      </c>
      <c r="AX54" s="31">
        <v>5.1</v>
      </c>
      <c r="AY54" s="30"/>
      <c r="AZ54" s="31"/>
      <c r="BA54" s="31"/>
    </row>
    <row r="55" ht="25" customHeight="1" spans="1:53">
      <c r="A55" s="13" t="s">
        <v>285</v>
      </c>
      <c r="B55" s="18" t="s">
        <v>326</v>
      </c>
      <c r="C55" s="18" t="s">
        <v>327</v>
      </c>
      <c r="D55" s="19" t="s">
        <v>210</v>
      </c>
      <c r="E55" s="18">
        <v>49</v>
      </c>
      <c r="F55" s="21">
        <v>1.3279</v>
      </c>
      <c r="G55" s="13" t="s">
        <v>288</v>
      </c>
      <c r="H55" s="13" t="s">
        <v>289</v>
      </c>
      <c r="I55" s="13" t="s">
        <v>290</v>
      </c>
      <c r="J55" s="13" t="s">
        <v>291</v>
      </c>
      <c r="K55" s="10" t="s">
        <v>292</v>
      </c>
      <c r="L55" s="13" t="s">
        <v>293</v>
      </c>
      <c r="M55" s="13" t="s">
        <v>294</v>
      </c>
      <c r="N55" s="13" t="s">
        <v>294</v>
      </c>
      <c r="O55" s="13" t="s">
        <v>294</v>
      </c>
      <c r="P55" s="18" t="s">
        <v>295</v>
      </c>
      <c r="Q55" s="13" t="s">
        <v>296</v>
      </c>
      <c r="R55" s="13">
        <v>15</v>
      </c>
      <c r="S55" s="13" t="s">
        <v>297</v>
      </c>
      <c r="T55" s="28">
        <v>17.3</v>
      </c>
      <c r="U55" s="28">
        <v>11</v>
      </c>
      <c r="V55" s="29">
        <v>0.7</v>
      </c>
      <c r="W55" s="30">
        <v>743</v>
      </c>
      <c r="X55" s="31">
        <v>96.6</v>
      </c>
      <c r="Y55" s="13">
        <v>987</v>
      </c>
      <c r="Z55" s="31">
        <v>128.3</v>
      </c>
      <c r="AA55" s="13" t="s">
        <v>298</v>
      </c>
      <c r="AB55" s="13">
        <v>100</v>
      </c>
      <c r="AC55" s="13">
        <v>100</v>
      </c>
      <c r="AD55" s="30">
        <v>987</v>
      </c>
      <c r="AE55" s="31">
        <v>128.3</v>
      </c>
      <c r="AF55" s="31">
        <f t="shared" si="4"/>
        <v>128.3</v>
      </c>
      <c r="AG55" s="31">
        <f t="shared" si="5"/>
        <v>100.1</v>
      </c>
      <c r="AH55" s="13">
        <v>21.8</v>
      </c>
      <c r="AI55" s="31">
        <v>6.4</v>
      </c>
      <c r="AJ55" s="39">
        <v>432949</v>
      </c>
      <c r="AK55" s="39">
        <v>2768382</v>
      </c>
      <c r="AL55" s="13">
        <v>987</v>
      </c>
      <c r="AM55" s="13">
        <v>128.3</v>
      </c>
      <c r="AN55" s="13">
        <v>987</v>
      </c>
      <c r="AO55" s="13">
        <v>128.3</v>
      </c>
      <c r="AP55" s="13">
        <v>987</v>
      </c>
      <c r="AQ55" s="31">
        <v>128.3</v>
      </c>
      <c r="AR55" s="31">
        <v>100.1</v>
      </c>
      <c r="AS55" s="30"/>
      <c r="AT55" s="31"/>
      <c r="AU55" s="31"/>
      <c r="AV55" s="13">
        <v>987</v>
      </c>
      <c r="AW55" s="31">
        <v>128.3</v>
      </c>
      <c r="AX55" s="31">
        <v>100.1</v>
      </c>
      <c r="AY55" s="30"/>
      <c r="AZ55" s="31"/>
      <c r="BA55" s="31"/>
    </row>
    <row r="56" ht="25" customHeight="1" spans="1:53">
      <c r="A56" s="13" t="s">
        <v>285</v>
      </c>
      <c r="B56" s="18" t="s">
        <v>326</v>
      </c>
      <c r="C56" s="18" t="s">
        <v>328</v>
      </c>
      <c r="D56" s="19" t="s">
        <v>214</v>
      </c>
      <c r="E56" s="18">
        <v>50</v>
      </c>
      <c r="F56" s="21">
        <v>0.7053</v>
      </c>
      <c r="G56" s="13" t="s">
        <v>288</v>
      </c>
      <c r="H56" s="13" t="s">
        <v>289</v>
      </c>
      <c r="I56" s="13" t="s">
        <v>290</v>
      </c>
      <c r="J56" s="13" t="s">
        <v>291</v>
      </c>
      <c r="K56" s="10" t="s">
        <v>292</v>
      </c>
      <c r="L56" s="13" t="s">
        <v>293</v>
      </c>
      <c r="M56" s="13" t="s">
        <v>294</v>
      </c>
      <c r="N56" s="13" t="s">
        <v>294</v>
      </c>
      <c r="O56" s="13" t="s">
        <v>294</v>
      </c>
      <c r="P56" s="18" t="s">
        <v>295</v>
      </c>
      <c r="Q56" s="13" t="s">
        <v>296</v>
      </c>
      <c r="R56" s="13">
        <v>16</v>
      </c>
      <c r="S56" s="13" t="s">
        <v>297</v>
      </c>
      <c r="T56" s="28">
        <v>18.2</v>
      </c>
      <c r="U56" s="28">
        <v>12</v>
      </c>
      <c r="V56" s="29">
        <v>0.65</v>
      </c>
      <c r="W56" s="30">
        <v>587</v>
      </c>
      <c r="X56" s="31">
        <v>91</v>
      </c>
      <c r="Y56" s="13">
        <v>414</v>
      </c>
      <c r="Z56" s="31">
        <v>64.2</v>
      </c>
      <c r="AA56" s="13" t="s">
        <v>298</v>
      </c>
      <c r="AB56" s="13">
        <v>100</v>
      </c>
      <c r="AC56" s="13">
        <v>100</v>
      </c>
      <c r="AD56" s="30">
        <v>414</v>
      </c>
      <c r="AE56" s="31">
        <v>64.2</v>
      </c>
      <c r="AF56" s="31">
        <f t="shared" si="4"/>
        <v>64.2</v>
      </c>
      <c r="AG56" s="31">
        <f t="shared" si="5"/>
        <v>50.1</v>
      </c>
      <c r="AH56" s="13">
        <v>10.9</v>
      </c>
      <c r="AI56" s="31">
        <v>3.2</v>
      </c>
      <c r="AJ56" s="39">
        <v>433984</v>
      </c>
      <c r="AK56" s="39">
        <v>2769606</v>
      </c>
      <c r="AL56" s="13">
        <v>414</v>
      </c>
      <c r="AM56" s="13">
        <v>64.2</v>
      </c>
      <c r="AN56" s="13">
        <v>414</v>
      </c>
      <c r="AO56" s="13">
        <v>64.2</v>
      </c>
      <c r="AP56" s="13">
        <v>414</v>
      </c>
      <c r="AQ56" s="31">
        <v>64.2</v>
      </c>
      <c r="AR56" s="31">
        <v>50.1</v>
      </c>
      <c r="AS56" s="30"/>
      <c r="AT56" s="31"/>
      <c r="AU56" s="31"/>
      <c r="AV56" s="13">
        <v>414</v>
      </c>
      <c r="AW56" s="31">
        <v>64.2</v>
      </c>
      <c r="AX56" s="31">
        <v>50.1</v>
      </c>
      <c r="AY56" s="30"/>
      <c r="AZ56" s="31"/>
      <c r="BA56" s="31"/>
    </row>
    <row r="57" ht="25" customHeight="1" spans="1:53">
      <c r="A57" s="13" t="s">
        <v>285</v>
      </c>
      <c r="B57" s="18" t="s">
        <v>329</v>
      </c>
      <c r="C57" s="18" t="s">
        <v>330</v>
      </c>
      <c r="D57" s="19" t="s">
        <v>219</v>
      </c>
      <c r="E57" s="18">
        <v>51</v>
      </c>
      <c r="F57" s="21">
        <v>0.5156</v>
      </c>
      <c r="G57" s="13" t="s">
        <v>288</v>
      </c>
      <c r="H57" s="13" t="s">
        <v>289</v>
      </c>
      <c r="I57" s="13" t="s">
        <v>290</v>
      </c>
      <c r="J57" s="13" t="s">
        <v>291</v>
      </c>
      <c r="K57" s="10" t="s">
        <v>292</v>
      </c>
      <c r="L57" s="13" t="s">
        <v>293</v>
      </c>
      <c r="M57" s="13" t="s">
        <v>294</v>
      </c>
      <c r="N57" s="13" t="s">
        <v>294</v>
      </c>
      <c r="O57" s="13" t="s">
        <v>294</v>
      </c>
      <c r="P57" s="18" t="s">
        <v>295</v>
      </c>
      <c r="Q57" s="13" t="s">
        <v>296</v>
      </c>
      <c r="R57" s="13">
        <v>15</v>
      </c>
      <c r="S57" s="13" t="s">
        <v>297</v>
      </c>
      <c r="T57" s="28">
        <v>16.6</v>
      </c>
      <c r="U57" s="28">
        <v>10</v>
      </c>
      <c r="V57" s="29">
        <v>0.6</v>
      </c>
      <c r="W57" s="30">
        <v>471</v>
      </c>
      <c r="X57" s="31">
        <v>52.4</v>
      </c>
      <c r="Y57" s="13">
        <v>243</v>
      </c>
      <c r="Z57" s="31">
        <v>27</v>
      </c>
      <c r="AA57" s="13" t="s">
        <v>298</v>
      </c>
      <c r="AB57" s="13">
        <v>100</v>
      </c>
      <c r="AC57" s="13">
        <v>100</v>
      </c>
      <c r="AD57" s="30">
        <v>243</v>
      </c>
      <c r="AE57" s="31">
        <v>27</v>
      </c>
      <c r="AF57" s="31">
        <f t="shared" si="4"/>
        <v>27</v>
      </c>
      <c r="AG57" s="31">
        <f t="shared" si="5"/>
        <v>21.1</v>
      </c>
      <c r="AH57" s="13">
        <v>4.5</v>
      </c>
      <c r="AI57" s="31">
        <v>1.4</v>
      </c>
      <c r="AJ57" s="39">
        <v>436481</v>
      </c>
      <c r="AK57" s="39">
        <v>2768770</v>
      </c>
      <c r="AL57" s="13">
        <v>243</v>
      </c>
      <c r="AM57" s="13">
        <v>27</v>
      </c>
      <c r="AN57" s="13">
        <v>243</v>
      </c>
      <c r="AO57" s="13">
        <v>27</v>
      </c>
      <c r="AP57" s="13">
        <v>243</v>
      </c>
      <c r="AQ57" s="31">
        <v>27</v>
      </c>
      <c r="AR57" s="31">
        <v>21.1</v>
      </c>
      <c r="AS57" s="30"/>
      <c r="AT57" s="31"/>
      <c r="AU57" s="31"/>
      <c r="AV57" s="13">
        <v>243</v>
      </c>
      <c r="AW57" s="31">
        <v>27</v>
      </c>
      <c r="AX57" s="31">
        <v>21.1</v>
      </c>
      <c r="AY57" s="30"/>
      <c r="AZ57" s="31"/>
      <c r="BA57" s="31"/>
    </row>
    <row r="58" ht="25" customHeight="1" spans="1:53">
      <c r="A58" s="13" t="s">
        <v>285</v>
      </c>
      <c r="B58" s="18" t="s">
        <v>326</v>
      </c>
      <c r="C58" s="18" t="s">
        <v>331</v>
      </c>
      <c r="D58" s="19" t="s">
        <v>214</v>
      </c>
      <c r="E58" s="18">
        <v>52</v>
      </c>
      <c r="F58" s="21">
        <v>0.9893</v>
      </c>
      <c r="G58" s="13" t="s">
        <v>288</v>
      </c>
      <c r="H58" s="13" t="s">
        <v>289</v>
      </c>
      <c r="I58" s="13" t="s">
        <v>290</v>
      </c>
      <c r="J58" s="13" t="s">
        <v>291</v>
      </c>
      <c r="K58" s="10" t="s">
        <v>292</v>
      </c>
      <c r="L58" s="13" t="s">
        <v>293</v>
      </c>
      <c r="M58" s="13" t="s">
        <v>294</v>
      </c>
      <c r="N58" s="13" t="s">
        <v>294</v>
      </c>
      <c r="O58" s="13" t="s">
        <v>294</v>
      </c>
      <c r="P58" s="18" t="s">
        <v>295</v>
      </c>
      <c r="Q58" s="13" t="s">
        <v>296</v>
      </c>
      <c r="R58" s="13">
        <v>16</v>
      </c>
      <c r="S58" s="13" t="s">
        <v>297</v>
      </c>
      <c r="T58" s="28">
        <v>19.4</v>
      </c>
      <c r="U58" s="28">
        <v>13</v>
      </c>
      <c r="V58" s="29">
        <v>0.7</v>
      </c>
      <c r="W58" s="30">
        <v>762</v>
      </c>
      <c r="X58" s="31">
        <v>142.5</v>
      </c>
      <c r="Y58" s="13">
        <v>754</v>
      </c>
      <c r="Z58" s="31">
        <v>141</v>
      </c>
      <c r="AA58" s="13" t="s">
        <v>298</v>
      </c>
      <c r="AB58" s="13">
        <v>100</v>
      </c>
      <c r="AC58" s="13">
        <v>100</v>
      </c>
      <c r="AD58" s="30">
        <v>754</v>
      </c>
      <c r="AE58" s="31">
        <v>141</v>
      </c>
      <c r="AF58" s="31">
        <f t="shared" si="4"/>
        <v>141</v>
      </c>
      <c r="AG58" s="31">
        <f t="shared" si="5"/>
        <v>110</v>
      </c>
      <c r="AH58" s="13">
        <v>23.9</v>
      </c>
      <c r="AI58" s="31">
        <v>7.1</v>
      </c>
      <c r="AJ58" s="39">
        <v>436403</v>
      </c>
      <c r="AK58" s="39">
        <v>2771692</v>
      </c>
      <c r="AL58" s="13">
        <v>754</v>
      </c>
      <c r="AM58" s="13">
        <v>141</v>
      </c>
      <c r="AN58" s="13">
        <v>754</v>
      </c>
      <c r="AO58" s="13">
        <v>141</v>
      </c>
      <c r="AP58" s="13">
        <v>754</v>
      </c>
      <c r="AQ58" s="31">
        <v>141</v>
      </c>
      <c r="AR58" s="31">
        <v>110</v>
      </c>
      <c r="AS58" s="30"/>
      <c r="AT58" s="31"/>
      <c r="AU58" s="31"/>
      <c r="AV58" s="13">
        <v>754</v>
      </c>
      <c r="AW58" s="31">
        <v>141</v>
      </c>
      <c r="AX58" s="31">
        <v>110</v>
      </c>
      <c r="AY58" s="30"/>
      <c r="AZ58" s="31"/>
      <c r="BA58" s="31"/>
    </row>
    <row r="59" ht="25" customHeight="1" spans="1:53">
      <c r="A59" s="13" t="s">
        <v>285</v>
      </c>
      <c r="B59" s="18" t="s">
        <v>326</v>
      </c>
      <c r="C59" s="18" t="s">
        <v>332</v>
      </c>
      <c r="D59" s="19" t="s">
        <v>214</v>
      </c>
      <c r="E59" s="18">
        <v>53</v>
      </c>
      <c r="F59" s="21">
        <v>0.6368</v>
      </c>
      <c r="G59" s="13" t="s">
        <v>288</v>
      </c>
      <c r="H59" s="13" t="s">
        <v>289</v>
      </c>
      <c r="I59" s="13" t="s">
        <v>290</v>
      </c>
      <c r="J59" s="13" t="s">
        <v>291</v>
      </c>
      <c r="K59" s="10" t="s">
        <v>292</v>
      </c>
      <c r="L59" s="13" t="s">
        <v>293</v>
      </c>
      <c r="M59" s="13" t="s">
        <v>294</v>
      </c>
      <c r="N59" s="13" t="s">
        <v>294</v>
      </c>
      <c r="O59" s="13" t="s">
        <v>294</v>
      </c>
      <c r="P59" s="18" t="s">
        <v>295</v>
      </c>
      <c r="Q59" s="13" t="s">
        <v>296</v>
      </c>
      <c r="R59" s="13">
        <v>16</v>
      </c>
      <c r="S59" s="13" t="s">
        <v>297</v>
      </c>
      <c r="T59" s="28">
        <v>18.3</v>
      </c>
      <c r="U59" s="28">
        <v>12</v>
      </c>
      <c r="V59" s="29">
        <v>0.65</v>
      </c>
      <c r="W59" s="30">
        <v>645</v>
      </c>
      <c r="X59" s="31">
        <v>100.7</v>
      </c>
      <c r="Y59" s="13">
        <v>411</v>
      </c>
      <c r="Z59" s="31">
        <v>64.1</v>
      </c>
      <c r="AA59" s="13" t="s">
        <v>298</v>
      </c>
      <c r="AB59" s="13">
        <v>100</v>
      </c>
      <c r="AC59" s="13">
        <v>100</v>
      </c>
      <c r="AD59" s="30">
        <v>411</v>
      </c>
      <c r="AE59" s="31">
        <v>64.1</v>
      </c>
      <c r="AF59" s="31">
        <f t="shared" si="4"/>
        <v>64.1</v>
      </c>
      <c r="AG59" s="31">
        <f t="shared" si="5"/>
        <v>50</v>
      </c>
      <c r="AH59" s="13">
        <v>10.9</v>
      </c>
      <c r="AI59" s="31">
        <v>3.2</v>
      </c>
      <c r="AJ59" s="39">
        <v>435360</v>
      </c>
      <c r="AK59" s="39">
        <v>2771447</v>
      </c>
      <c r="AL59" s="13">
        <v>411</v>
      </c>
      <c r="AM59" s="13">
        <v>64.1</v>
      </c>
      <c r="AN59" s="13">
        <v>411</v>
      </c>
      <c r="AO59" s="13">
        <v>64.1</v>
      </c>
      <c r="AP59" s="13">
        <v>411</v>
      </c>
      <c r="AQ59" s="31">
        <v>64.1</v>
      </c>
      <c r="AR59" s="31">
        <v>50</v>
      </c>
      <c r="AS59" s="30"/>
      <c r="AT59" s="31"/>
      <c r="AU59" s="31"/>
      <c r="AV59" s="13">
        <v>411</v>
      </c>
      <c r="AW59" s="31">
        <v>64.1</v>
      </c>
      <c r="AX59" s="31">
        <v>50</v>
      </c>
      <c r="AY59" s="30"/>
      <c r="AZ59" s="31"/>
      <c r="BA59" s="31"/>
    </row>
    <row r="60" ht="25" customHeight="1" spans="1:53">
      <c r="A60" s="13" t="s">
        <v>285</v>
      </c>
      <c r="B60" s="18" t="s">
        <v>326</v>
      </c>
      <c r="C60" s="18" t="s">
        <v>332</v>
      </c>
      <c r="D60" s="19" t="s">
        <v>226</v>
      </c>
      <c r="E60" s="18">
        <v>54</v>
      </c>
      <c r="F60" s="21">
        <v>0.182</v>
      </c>
      <c r="G60" s="13" t="s">
        <v>288</v>
      </c>
      <c r="H60" s="13" t="s">
        <v>289</v>
      </c>
      <c r="I60" s="13" t="s">
        <v>290</v>
      </c>
      <c r="J60" s="13" t="s">
        <v>291</v>
      </c>
      <c r="K60" s="10" t="s">
        <v>292</v>
      </c>
      <c r="L60" s="13" t="s">
        <v>293</v>
      </c>
      <c r="M60" s="13" t="s">
        <v>294</v>
      </c>
      <c r="N60" s="13" t="s">
        <v>294</v>
      </c>
      <c r="O60" s="13" t="s">
        <v>294</v>
      </c>
      <c r="P60" s="18" t="s">
        <v>295</v>
      </c>
      <c r="Q60" s="13" t="s">
        <v>296</v>
      </c>
      <c r="R60" s="13">
        <v>20</v>
      </c>
      <c r="S60" s="13" t="s">
        <v>307</v>
      </c>
      <c r="T60" s="28">
        <v>22.4</v>
      </c>
      <c r="U60" s="28">
        <v>14.5</v>
      </c>
      <c r="V60" s="29">
        <v>0.8</v>
      </c>
      <c r="W60" s="30">
        <v>1308</v>
      </c>
      <c r="X60" s="31">
        <v>351.6</v>
      </c>
      <c r="Y60" s="13">
        <v>238</v>
      </c>
      <c r="Z60" s="31">
        <v>64</v>
      </c>
      <c r="AA60" s="13" t="s">
        <v>298</v>
      </c>
      <c r="AB60" s="13">
        <v>100</v>
      </c>
      <c r="AC60" s="13">
        <v>100</v>
      </c>
      <c r="AD60" s="30">
        <v>238</v>
      </c>
      <c r="AE60" s="31">
        <v>64</v>
      </c>
      <c r="AF60" s="31">
        <f t="shared" si="4"/>
        <v>64</v>
      </c>
      <c r="AG60" s="31">
        <f t="shared" si="5"/>
        <v>49.9</v>
      </c>
      <c r="AH60" s="13">
        <v>10.9</v>
      </c>
      <c r="AI60" s="31">
        <v>3.2</v>
      </c>
      <c r="AJ60" s="39">
        <v>435313</v>
      </c>
      <c r="AK60" s="39">
        <v>2771514</v>
      </c>
      <c r="AL60" s="13">
        <v>238</v>
      </c>
      <c r="AM60" s="13">
        <v>64</v>
      </c>
      <c r="AN60" s="13">
        <v>238</v>
      </c>
      <c r="AO60" s="13">
        <v>64</v>
      </c>
      <c r="AP60" s="13">
        <v>238</v>
      </c>
      <c r="AQ60" s="31">
        <v>64</v>
      </c>
      <c r="AR60" s="31">
        <v>49.9</v>
      </c>
      <c r="AS60" s="30"/>
      <c r="AT60" s="31"/>
      <c r="AU60" s="31"/>
      <c r="AV60" s="13">
        <v>238</v>
      </c>
      <c r="AW60" s="31">
        <v>64</v>
      </c>
      <c r="AX60" s="31">
        <v>49.9</v>
      </c>
      <c r="AY60" s="30"/>
      <c r="AZ60" s="31"/>
      <c r="BA60" s="31"/>
    </row>
    <row r="61" ht="25" customHeight="1" spans="1:53">
      <c r="A61" s="13" t="s">
        <v>285</v>
      </c>
      <c r="B61" s="18" t="s">
        <v>326</v>
      </c>
      <c r="C61" s="18" t="s">
        <v>332</v>
      </c>
      <c r="D61" s="19" t="s">
        <v>226</v>
      </c>
      <c r="E61" s="18">
        <v>55</v>
      </c>
      <c r="F61" s="21">
        <v>0.2199</v>
      </c>
      <c r="G61" s="13" t="s">
        <v>288</v>
      </c>
      <c r="H61" s="13" t="s">
        <v>289</v>
      </c>
      <c r="I61" s="13" t="s">
        <v>290</v>
      </c>
      <c r="J61" s="13" t="s">
        <v>291</v>
      </c>
      <c r="K61" s="10" t="s">
        <v>292</v>
      </c>
      <c r="L61" s="13" t="s">
        <v>293</v>
      </c>
      <c r="M61" s="13" t="s">
        <v>294</v>
      </c>
      <c r="N61" s="13" t="s">
        <v>294</v>
      </c>
      <c r="O61" s="13" t="s">
        <v>294</v>
      </c>
      <c r="P61" s="18" t="s">
        <v>295</v>
      </c>
      <c r="Q61" s="13" t="s">
        <v>296</v>
      </c>
      <c r="R61" s="13">
        <v>18</v>
      </c>
      <c r="S61" s="13" t="s">
        <v>307</v>
      </c>
      <c r="T61" s="28">
        <v>20.3</v>
      </c>
      <c r="U61" s="28">
        <v>13.5</v>
      </c>
      <c r="V61" s="29">
        <v>0.7</v>
      </c>
      <c r="W61" s="30">
        <v>550</v>
      </c>
      <c r="X61" s="31">
        <v>116</v>
      </c>
      <c r="Y61" s="13">
        <v>121</v>
      </c>
      <c r="Z61" s="31">
        <v>25.5</v>
      </c>
      <c r="AA61" s="13" t="s">
        <v>298</v>
      </c>
      <c r="AB61" s="13">
        <v>100</v>
      </c>
      <c r="AC61" s="13">
        <v>100</v>
      </c>
      <c r="AD61" s="30">
        <v>121</v>
      </c>
      <c r="AE61" s="31">
        <v>25.5</v>
      </c>
      <c r="AF61" s="31">
        <f t="shared" si="4"/>
        <v>25.5</v>
      </c>
      <c r="AG61" s="31">
        <f t="shared" si="5"/>
        <v>19.9</v>
      </c>
      <c r="AH61" s="13">
        <v>4.3</v>
      </c>
      <c r="AI61" s="31">
        <v>1.3</v>
      </c>
      <c r="AJ61" s="39">
        <v>435317</v>
      </c>
      <c r="AK61" s="39">
        <v>2771565</v>
      </c>
      <c r="AL61" s="13">
        <v>121</v>
      </c>
      <c r="AM61" s="13">
        <v>25.5</v>
      </c>
      <c r="AN61" s="13">
        <v>121</v>
      </c>
      <c r="AO61" s="13">
        <v>25.5</v>
      </c>
      <c r="AP61" s="13">
        <v>121</v>
      </c>
      <c r="AQ61" s="31">
        <v>25.5</v>
      </c>
      <c r="AR61" s="31">
        <v>19.9</v>
      </c>
      <c r="AS61" s="30"/>
      <c r="AT61" s="31"/>
      <c r="AU61" s="31"/>
      <c r="AV61" s="13">
        <v>121</v>
      </c>
      <c r="AW61" s="31">
        <v>25.5</v>
      </c>
      <c r="AX61" s="31">
        <v>19.9</v>
      </c>
      <c r="AY61" s="30"/>
      <c r="AZ61" s="31"/>
      <c r="BA61" s="31"/>
    </row>
    <row r="62" ht="25" customHeight="1" spans="1:53">
      <c r="A62" s="13" t="s">
        <v>285</v>
      </c>
      <c r="B62" s="18" t="s">
        <v>326</v>
      </c>
      <c r="C62" s="18" t="s">
        <v>332</v>
      </c>
      <c r="D62" s="19" t="s">
        <v>226</v>
      </c>
      <c r="E62" s="18">
        <v>56</v>
      </c>
      <c r="F62" s="21">
        <v>0.3892</v>
      </c>
      <c r="G62" s="13" t="s">
        <v>288</v>
      </c>
      <c r="H62" s="13" t="s">
        <v>289</v>
      </c>
      <c r="I62" s="13" t="s">
        <v>290</v>
      </c>
      <c r="J62" s="13" t="s">
        <v>291</v>
      </c>
      <c r="K62" s="10" t="s">
        <v>292</v>
      </c>
      <c r="L62" s="13" t="s">
        <v>293</v>
      </c>
      <c r="M62" s="13" t="s">
        <v>294</v>
      </c>
      <c r="N62" s="13" t="s">
        <v>294</v>
      </c>
      <c r="O62" s="13" t="s">
        <v>294</v>
      </c>
      <c r="P62" s="18" t="s">
        <v>295</v>
      </c>
      <c r="Q62" s="13" t="s">
        <v>296</v>
      </c>
      <c r="R62" s="13">
        <v>16</v>
      </c>
      <c r="S62" s="13" t="s">
        <v>297</v>
      </c>
      <c r="T62" s="28">
        <v>18.4</v>
      </c>
      <c r="U62" s="28">
        <v>12</v>
      </c>
      <c r="V62" s="29">
        <v>0.65</v>
      </c>
      <c r="W62" s="30">
        <v>624</v>
      </c>
      <c r="X62" s="31">
        <v>98.7</v>
      </c>
      <c r="Y62" s="13">
        <v>243</v>
      </c>
      <c r="Z62" s="31">
        <v>38.4</v>
      </c>
      <c r="AA62" s="13" t="s">
        <v>298</v>
      </c>
      <c r="AB62" s="13">
        <v>100</v>
      </c>
      <c r="AC62" s="13">
        <v>100</v>
      </c>
      <c r="AD62" s="30">
        <v>243</v>
      </c>
      <c r="AE62" s="31">
        <v>38.4</v>
      </c>
      <c r="AF62" s="31">
        <f t="shared" si="4"/>
        <v>38.4</v>
      </c>
      <c r="AG62" s="31">
        <f t="shared" si="5"/>
        <v>30</v>
      </c>
      <c r="AH62" s="13">
        <v>6.5</v>
      </c>
      <c r="AI62" s="31">
        <v>1.9</v>
      </c>
      <c r="AJ62" s="39">
        <v>435268</v>
      </c>
      <c r="AK62" s="39">
        <v>2771587</v>
      </c>
      <c r="AL62" s="13">
        <v>243</v>
      </c>
      <c r="AM62" s="13">
        <v>38.4</v>
      </c>
      <c r="AN62" s="13">
        <v>243</v>
      </c>
      <c r="AO62" s="13">
        <v>38.4</v>
      </c>
      <c r="AP62" s="13">
        <v>243</v>
      </c>
      <c r="AQ62" s="31">
        <v>38.4</v>
      </c>
      <c r="AR62" s="31">
        <v>30</v>
      </c>
      <c r="AS62" s="30"/>
      <c r="AT62" s="31"/>
      <c r="AU62" s="31"/>
      <c r="AV62" s="13">
        <v>243</v>
      </c>
      <c r="AW62" s="31">
        <v>38.4</v>
      </c>
      <c r="AX62" s="31">
        <v>30</v>
      </c>
      <c r="AY62" s="30"/>
      <c r="AZ62" s="31"/>
      <c r="BA62" s="31"/>
    </row>
    <row r="63" ht="25" customHeight="1" spans="1:53">
      <c r="A63" s="13" t="s">
        <v>285</v>
      </c>
      <c r="B63" s="18" t="s">
        <v>333</v>
      </c>
      <c r="C63" s="18" t="s">
        <v>334</v>
      </c>
      <c r="D63" s="19" t="s">
        <v>234</v>
      </c>
      <c r="E63" s="18">
        <v>57</v>
      </c>
      <c r="F63" s="21">
        <v>0.5029</v>
      </c>
      <c r="G63" s="13" t="s">
        <v>288</v>
      </c>
      <c r="H63" s="13" t="s">
        <v>289</v>
      </c>
      <c r="I63" s="13" t="s">
        <v>290</v>
      </c>
      <c r="J63" s="13" t="s">
        <v>291</v>
      </c>
      <c r="K63" s="10" t="s">
        <v>292</v>
      </c>
      <c r="L63" s="13" t="s">
        <v>293</v>
      </c>
      <c r="M63" s="13" t="s">
        <v>294</v>
      </c>
      <c r="N63" s="13" t="s">
        <v>294</v>
      </c>
      <c r="O63" s="13" t="s">
        <v>294</v>
      </c>
      <c r="P63" s="18" t="s">
        <v>295</v>
      </c>
      <c r="Q63" s="13" t="s">
        <v>296</v>
      </c>
      <c r="R63" s="13">
        <v>15</v>
      </c>
      <c r="S63" s="13" t="s">
        <v>297</v>
      </c>
      <c r="T63" s="28">
        <v>17.2</v>
      </c>
      <c r="U63" s="28">
        <v>11</v>
      </c>
      <c r="V63" s="29">
        <v>0.6</v>
      </c>
      <c r="W63" s="30">
        <v>593</v>
      </c>
      <c r="X63" s="31">
        <v>76.4</v>
      </c>
      <c r="Y63" s="13">
        <v>298</v>
      </c>
      <c r="Z63" s="31">
        <v>38.4</v>
      </c>
      <c r="AA63" s="13" t="s">
        <v>298</v>
      </c>
      <c r="AB63" s="13">
        <v>100</v>
      </c>
      <c r="AC63" s="13">
        <v>100</v>
      </c>
      <c r="AD63" s="30">
        <v>298</v>
      </c>
      <c r="AE63" s="31">
        <v>38.4</v>
      </c>
      <c r="AF63" s="31">
        <f t="shared" si="4"/>
        <v>38.4</v>
      </c>
      <c r="AG63" s="31">
        <f t="shared" si="5"/>
        <v>30</v>
      </c>
      <c r="AH63" s="13">
        <v>6.5</v>
      </c>
      <c r="AI63" s="31">
        <v>1.9</v>
      </c>
      <c r="AJ63" s="39">
        <v>432759</v>
      </c>
      <c r="AK63" s="39">
        <v>2772355</v>
      </c>
      <c r="AL63" s="13">
        <v>298</v>
      </c>
      <c r="AM63" s="13">
        <v>38.4</v>
      </c>
      <c r="AN63" s="13">
        <v>298</v>
      </c>
      <c r="AO63" s="13">
        <v>38.4</v>
      </c>
      <c r="AP63" s="13">
        <v>298</v>
      </c>
      <c r="AQ63" s="31">
        <v>38.4</v>
      </c>
      <c r="AR63" s="31">
        <v>30</v>
      </c>
      <c r="AS63" s="30"/>
      <c r="AT63" s="31"/>
      <c r="AU63" s="31"/>
      <c r="AV63" s="13">
        <v>298</v>
      </c>
      <c r="AW63" s="31">
        <v>38.4</v>
      </c>
      <c r="AX63" s="31">
        <v>30</v>
      </c>
      <c r="AY63" s="30"/>
      <c r="AZ63" s="31"/>
      <c r="BA63" s="31"/>
    </row>
    <row r="64" ht="25" customHeight="1" spans="1:53">
      <c r="A64" s="13" t="s">
        <v>285</v>
      </c>
      <c r="B64" s="18" t="s">
        <v>333</v>
      </c>
      <c r="C64" s="18" t="s">
        <v>334</v>
      </c>
      <c r="D64" s="19" t="s">
        <v>237</v>
      </c>
      <c r="E64" s="18">
        <v>58</v>
      </c>
      <c r="F64" s="21">
        <v>0.1453</v>
      </c>
      <c r="G64" s="13" t="s">
        <v>288</v>
      </c>
      <c r="H64" s="13" t="s">
        <v>289</v>
      </c>
      <c r="I64" s="13" t="s">
        <v>290</v>
      </c>
      <c r="J64" s="13" t="s">
        <v>291</v>
      </c>
      <c r="K64" s="10" t="s">
        <v>292</v>
      </c>
      <c r="L64" s="13" t="s">
        <v>293</v>
      </c>
      <c r="M64" s="13" t="s">
        <v>294</v>
      </c>
      <c r="N64" s="13" t="s">
        <v>294</v>
      </c>
      <c r="O64" s="13" t="s">
        <v>294</v>
      </c>
      <c r="P64" s="18" t="s">
        <v>295</v>
      </c>
      <c r="Q64" s="13" t="s">
        <v>296</v>
      </c>
      <c r="R64" s="13">
        <v>19</v>
      </c>
      <c r="S64" s="13" t="s">
        <v>307</v>
      </c>
      <c r="T64" s="28">
        <v>21.1</v>
      </c>
      <c r="U64" s="28">
        <v>14</v>
      </c>
      <c r="V64" s="29">
        <v>0.7</v>
      </c>
      <c r="W64" s="30">
        <v>750</v>
      </c>
      <c r="X64" s="31">
        <v>175.5</v>
      </c>
      <c r="Y64" s="13">
        <v>109</v>
      </c>
      <c r="Z64" s="31">
        <v>25.5</v>
      </c>
      <c r="AA64" s="13" t="s">
        <v>298</v>
      </c>
      <c r="AB64" s="13">
        <v>100</v>
      </c>
      <c r="AC64" s="13">
        <v>100</v>
      </c>
      <c r="AD64" s="30">
        <v>109</v>
      </c>
      <c r="AE64" s="31">
        <v>25.5</v>
      </c>
      <c r="AF64" s="31">
        <f t="shared" si="4"/>
        <v>25.5</v>
      </c>
      <c r="AG64" s="31">
        <f t="shared" si="5"/>
        <v>19.9</v>
      </c>
      <c r="AH64" s="13">
        <v>4.3</v>
      </c>
      <c r="AI64" s="31">
        <v>1.3</v>
      </c>
      <c r="AJ64" s="39">
        <v>432379</v>
      </c>
      <c r="AK64" s="39">
        <v>2772168</v>
      </c>
      <c r="AL64" s="13">
        <v>109</v>
      </c>
      <c r="AM64" s="13">
        <v>25.5</v>
      </c>
      <c r="AN64" s="13">
        <v>109</v>
      </c>
      <c r="AO64" s="13">
        <v>25.5</v>
      </c>
      <c r="AP64" s="13">
        <v>109</v>
      </c>
      <c r="AQ64" s="31">
        <v>25.5</v>
      </c>
      <c r="AR64" s="31">
        <v>19.9</v>
      </c>
      <c r="AS64" s="30"/>
      <c r="AT64" s="31"/>
      <c r="AU64" s="31"/>
      <c r="AV64" s="13">
        <v>109</v>
      </c>
      <c r="AW64" s="31">
        <v>25.5</v>
      </c>
      <c r="AX64" s="31">
        <v>19.9</v>
      </c>
      <c r="AY64" s="30"/>
      <c r="AZ64" s="31"/>
      <c r="BA64" s="31"/>
    </row>
    <row r="65" ht="25" customHeight="1" spans="1:53">
      <c r="A65" s="13" t="s">
        <v>285</v>
      </c>
      <c r="B65" s="18" t="s">
        <v>335</v>
      </c>
      <c r="C65" s="18" t="s">
        <v>336</v>
      </c>
      <c r="D65" s="19" t="s">
        <v>242</v>
      </c>
      <c r="E65" s="18">
        <v>59</v>
      </c>
      <c r="F65" s="21">
        <v>2.6775</v>
      </c>
      <c r="G65" s="13" t="s">
        <v>288</v>
      </c>
      <c r="H65" s="13" t="s">
        <v>289</v>
      </c>
      <c r="I65" s="13" t="s">
        <v>290</v>
      </c>
      <c r="J65" s="13" t="s">
        <v>291</v>
      </c>
      <c r="K65" s="10" t="s">
        <v>292</v>
      </c>
      <c r="L65" s="13" t="s">
        <v>293</v>
      </c>
      <c r="M65" s="13" t="s">
        <v>294</v>
      </c>
      <c r="N65" s="13" t="s">
        <v>294</v>
      </c>
      <c r="O65" s="13" t="s">
        <v>294</v>
      </c>
      <c r="P65" s="18" t="s">
        <v>295</v>
      </c>
      <c r="Q65" s="13" t="s">
        <v>296</v>
      </c>
      <c r="R65" s="13">
        <v>15</v>
      </c>
      <c r="S65" s="13" t="s">
        <v>297</v>
      </c>
      <c r="T65" s="28">
        <v>16.5</v>
      </c>
      <c r="U65" s="28">
        <v>9</v>
      </c>
      <c r="V65" s="29">
        <v>0.65</v>
      </c>
      <c r="W65" s="30">
        <v>527</v>
      </c>
      <c r="X65" s="31">
        <v>52.7</v>
      </c>
      <c r="Y65" s="13">
        <v>1411</v>
      </c>
      <c r="Z65" s="31">
        <v>141.1</v>
      </c>
      <c r="AA65" s="13" t="s">
        <v>298</v>
      </c>
      <c r="AB65" s="13">
        <v>100</v>
      </c>
      <c r="AC65" s="13">
        <v>100</v>
      </c>
      <c r="AD65" s="30">
        <v>1411</v>
      </c>
      <c r="AE65" s="31">
        <v>141.1</v>
      </c>
      <c r="AF65" s="31">
        <f t="shared" si="4"/>
        <v>141.1</v>
      </c>
      <c r="AG65" s="31">
        <f t="shared" si="5"/>
        <v>110.1</v>
      </c>
      <c r="AH65" s="13">
        <v>23.9</v>
      </c>
      <c r="AI65" s="31">
        <v>7.1</v>
      </c>
      <c r="AJ65" s="39">
        <v>427648</v>
      </c>
      <c r="AK65" s="39">
        <v>2770507</v>
      </c>
      <c r="AL65" s="13">
        <v>1411</v>
      </c>
      <c r="AM65" s="13">
        <v>141.1</v>
      </c>
      <c r="AN65" s="13">
        <v>1411</v>
      </c>
      <c r="AO65" s="13">
        <v>141.1</v>
      </c>
      <c r="AP65" s="13">
        <v>1411</v>
      </c>
      <c r="AQ65" s="31">
        <v>141.1</v>
      </c>
      <c r="AR65" s="31">
        <v>110.1</v>
      </c>
      <c r="AS65" s="30"/>
      <c r="AT65" s="31"/>
      <c r="AU65" s="31"/>
      <c r="AV65" s="13">
        <v>1411</v>
      </c>
      <c r="AW65" s="31">
        <v>141.1</v>
      </c>
      <c r="AX65" s="31">
        <v>110.1</v>
      </c>
      <c r="AY65" s="30"/>
      <c r="AZ65" s="31"/>
      <c r="BA65" s="31"/>
    </row>
    <row r="66" ht="25" customHeight="1" spans="1:53">
      <c r="A66" s="13" t="s">
        <v>285</v>
      </c>
      <c r="B66" s="18" t="s">
        <v>335</v>
      </c>
      <c r="C66" s="18" t="s">
        <v>336</v>
      </c>
      <c r="D66" s="19" t="s">
        <v>242</v>
      </c>
      <c r="E66" s="18">
        <v>60</v>
      </c>
      <c r="F66" s="21">
        <v>1.1709</v>
      </c>
      <c r="G66" s="13" t="s">
        <v>288</v>
      </c>
      <c r="H66" s="13" t="s">
        <v>289</v>
      </c>
      <c r="I66" s="13" t="s">
        <v>290</v>
      </c>
      <c r="J66" s="13" t="s">
        <v>291</v>
      </c>
      <c r="K66" s="10" t="s">
        <v>292</v>
      </c>
      <c r="L66" s="13" t="s">
        <v>293</v>
      </c>
      <c r="M66" s="13" t="s">
        <v>294</v>
      </c>
      <c r="N66" s="13" t="s">
        <v>294</v>
      </c>
      <c r="O66" s="13" t="s">
        <v>294</v>
      </c>
      <c r="P66" s="18" t="s">
        <v>295</v>
      </c>
      <c r="Q66" s="13" t="s">
        <v>296</v>
      </c>
      <c r="R66" s="13">
        <v>15</v>
      </c>
      <c r="S66" s="13" t="s">
        <v>297</v>
      </c>
      <c r="T66" s="28">
        <v>17.1</v>
      </c>
      <c r="U66" s="28">
        <v>11</v>
      </c>
      <c r="V66" s="29">
        <v>0.7</v>
      </c>
      <c r="W66" s="30">
        <v>855</v>
      </c>
      <c r="X66" s="31">
        <v>109.4</v>
      </c>
      <c r="Y66" s="13">
        <v>1001</v>
      </c>
      <c r="Z66" s="31">
        <v>128.1</v>
      </c>
      <c r="AA66" s="13" t="s">
        <v>298</v>
      </c>
      <c r="AB66" s="13">
        <v>100</v>
      </c>
      <c r="AC66" s="13">
        <v>100</v>
      </c>
      <c r="AD66" s="30">
        <v>1001</v>
      </c>
      <c r="AE66" s="31">
        <v>128.1</v>
      </c>
      <c r="AF66" s="31">
        <f t="shared" si="4"/>
        <v>128.1</v>
      </c>
      <c r="AG66" s="31">
        <f t="shared" si="5"/>
        <v>99.9</v>
      </c>
      <c r="AH66" s="13">
        <v>21.8</v>
      </c>
      <c r="AI66" s="31">
        <v>6.4</v>
      </c>
      <c r="AJ66" s="39">
        <v>427765</v>
      </c>
      <c r="AK66" s="39">
        <v>2770916</v>
      </c>
      <c r="AL66" s="13">
        <v>1001</v>
      </c>
      <c r="AM66" s="13">
        <v>128.1</v>
      </c>
      <c r="AN66" s="13">
        <v>1001</v>
      </c>
      <c r="AO66" s="13">
        <v>128.1</v>
      </c>
      <c r="AP66" s="13">
        <v>1001</v>
      </c>
      <c r="AQ66" s="31">
        <v>128.1</v>
      </c>
      <c r="AR66" s="31">
        <v>99.9</v>
      </c>
      <c r="AS66" s="30"/>
      <c r="AT66" s="31"/>
      <c r="AU66" s="31"/>
      <c r="AV66" s="13">
        <v>1001</v>
      </c>
      <c r="AW66" s="31">
        <v>128.1</v>
      </c>
      <c r="AX66" s="31">
        <v>99.9</v>
      </c>
      <c r="AY66" s="30"/>
      <c r="AZ66" s="31"/>
      <c r="BA66" s="31"/>
    </row>
    <row r="67" ht="25" customHeight="1" spans="1:53">
      <c r="A67" s="13" t="s">
        <v>285</v>
      </c>
      <c r="B67" s="18" t="s">
        <v>337</v>
      </c>
      <c r="C67" s="18" t="s">
        <v>338</v>
      </c>
      <c r="D67" s="19" t="s">
        <v>248</v>
      </c>
      <c r="E67" s="18">
        <v>61</v>
      </c>
      <c r="F67" s="21">
        <v>0.8148</v>
      </c>
      <c r="G67" s="13" t="s">
        <v>288</v>
      </c>
      <c r="H67" s="13" t="s">
        <v>289</v>
      </c>
      <c r="I67" s="13" t="s">
        <v>290</v>
      </c>
      <c r="J67" s="13" t="s">
        <v>291</v>
      </c>
      <c r="K67" s="10" t="s">
        <v>292</v>
      </c>
      <c r="L67" s="13" t="s">
        <v>293</v>
      </c>
      <c r="M67" s="13" t="s">
        <v>294</v>
      </c>
      <c r="N67" s="13" t="s">
        <v>294</v>
      </c>
      <c r="O67" s="13" t="s">
        <v>294</v>
      </c>
      <c r="P67" s="18" t="s">
        <v>295</v>
      </c>
      <c r="Q67" s="13" t="s">
        <v>296</v>
      </c>
      <c r="R67" s="13">
        <v>16</v>
      </c>
      <c r="S67" s="13" t="s">
        <v>297</v>
      </c>
      <c r="T67" s="28">
        <v>18.3</v>
      </c>
      <c r="U67" s="28">
        <v>10</v>
      </c>
      <c r="V67" s="29">
        <v>0.8</v>
      </c>
      <c r="W67" s="30">
        <v>1229</v>
      </c>
      <c r="X67" s="31">
        <v>162.1</v>
      </c>
      <c r="Y67" s="13">
        <v>1001</v>
      </c>
      <c r="Z67" s="31">
        <v>132.1</v>
      </c>
      <c r="AA67" s="13" t="s">
        <v>298</v>
      </c>
      <c r="AB67" s="13">
        <v>100</v>
      </c>
      <c r="AC67" s="13">
        <v>100</v>
      </c>
      <c r="AD67" s="30">
        <v>1001</v>
      </c>
      <c r="AE67" s="31">
        <v>132.1</v>
      </c>
      <c r="AF67" s="31">
        <f t="shared" si="4"/>
        <v>132.1</v>
      </c>
      <c r="AG67" s="31">
        <f t="shared" si="5"/>
        <v>103</v>
      </c>
      <c r="AH67" s="13">
        <v>22.5</v>
      </c>
      <c r="AI67" s="31">
        <v>6.6</v>
      </c>
      <c r="AJ67" s="39">
        <v>424918</v>
      </c>
      <c r="AK67" s="39">
        <v>2768925</v>
      </c>
      <c r="AL67" s="13">
        <v>1001</v>
      </c>
      <c r="AM67" s="13">
        <v>132.1</v>
      </c>
      <c r="AN67" s="13">
        <v>1001</v>
      </c>
      <c r="AO67" s="13">
        <v>132.1</v>
      </c>
      <c r="AP67" s="13">
        <v>1001</v>
      </c>
      <c r="AQ67" s="31">
        <v>132.1</v>
      </c>
      <c r="AR67" s="31">
        <v>103</v>
      </c>
      <c r="AS67" s="30"/>
      <c r="AT67" s="31"/>
      <c r="AU67" s="31"/>
      <c r="AV67" s="13">
        <v>1001</v>
      </c>
      <c r="AW67" s="31">
        <v>132.1</v>
      </c>
      <c r="AX67" s="31">
        <v>103</v>
      </c>
      <c r="AY67" s="30"/>
      <c r="AZ67" s="31"/>
      <c r="BA67" s="31"/>
    </row>
    <row r="68" ht="25" customHeight="1" spans="1:53">
      <c r="A68" s="13" t="s">
        <v>285</v>
      </c>
      <c r="B68" s="18" t="s">
        <v>337</v>
      </c>
      <c r="C68" s="18" t="s">
        <v>339</v>
      </c>
      <c r="D68" s="19" t="s">
        <v>252</v>
      </c>
      <c r="E68" s="18">
        <v>62</v>
      </c>
      <c r="F68" s="21">
        <v>0.0436</v>
      </c>
      <c r="G68" s="13" t="s">
        <v>288</v>
      </c>
      <c r="H68" s="13" t="s">
        <v>289</v>
      </c>
      <c r="I68" s="13" t="s">
        <v>290</v>
      </c>
      <c r="J68" s="13" t="s">
        <v>291</v>
      </c>
      <c r="K68" s="10" t="s">
        <v>292</v>
      </c>
      <c r="L68" s="13" t="s">
        <v>293</v>
      </c>
      <c r="M68" s="13" t="s">
        <v>294</v>
      </c>
      <c r="N68" s="13" t="s">
        <v>294</v>
      </c>
      <c r="O68" s="13" t="s">
        <v>294</v>
      </c>
      <c r="P68" s="18" t="s">
        <v>295</v>
      </c>
      <c r="Q68" s="13" t="s">
        <v>296</v>
      </c>
      <c r="R68" s="13">
        <v>16</v>
      </c>
      <c r="S68" s="13" t="s">
        <v>297</v>
      </c>
      <c r="T68" s="28">
        <v>19.4</v>
      </c>
      <c r="U68" s="28">
        <v>13</v>
      </c>
      <c r="V68" s="29">
        <v>0.75</v>
      </c>
      <c r="W68" s="30">
        <v>780</v>
      </c>
      <c r="X68" s="31">
        <v>146.8</v>
      </c>
      <c r="Y68" s="13">
        <v>34</v>
      </c>
      <c r="Z68" s="31">
        <v>6.4</v>
      </c>
      <c r="AA68" s="13" t="s">
        <v>298</v>
      </c>
      <c r="AB68" s="13">
        <v>100</v>
      </c>
      <c r="AC68" s="13">
        <v>100</v>
      </c>
      <c r="AD68" s="30">
        <v>34</v>
      </c>
      <c r="AE68" s="31">
        <v>6.4</v>
      </c>
      <c r="AF68" s="31">
        <f t="shared" si="4"/>
        <v>6.4</v>
      </c>
      <c r="AG68" s="31">
        <f t="shared" si="5"/>
        <v>5</v>
      </c>
      <c r="AH68" s="13">
        <v>1.1</v>
      </c>
      <c r="AI68" s="31">
        <v>0.3</v>
      </c>
      <c r="AJ68" s="39">
        <v>425877</v>
      </c>
      <c r="AK68" s="39">
        <v>2766972</v>
      </c>
      <c r="AL68" s="13">
        <v>34</v>
      </c>
      <c r="AM68" s="13">
        <v>6.4</v>
      </c>
      <c r="AN68" s="13">
        <v>34</v>
      </c>
      <c r="AO68" s="13">
        <v>6.4</v>
      </c>
      <c r="AP68" s="13">
        <v>34</v>
      </c>
      <c r="AQ68" s="31">
        <v>6.4</v>
      </c>
      <c r="AR68" s="31">
        <v>5</v>
      </c>
      <c r="AS68" s="30"/>
      <c r="AT68" s="31"/>
      <c r="AU68" s="31"/>
      <c r="AV68" s="13">
        <v>34</v>
      </c>
      <c r="AW68" s="31">
        <v>6.4</v>
      </c>
      <c r="AX68" s="31">
        <v>5</v>
      </c>
      <c r="AY68" s="30"/>
      <c r="AZ68" s="31"/>
      <c r="BA68" s="31"/>
    </row>
  </sheetData>
  <mergeCells count="65">
    <mergeCell ref="A1:BA1"/>
    <mergeCell ref="A2:B2"/>
    <mergeCell ref="AR2:BA2"/>
    <mergeCell ref="P3:Z3"/>
    <mergeCell ref="AB3:AC3"/>
    <mergeCell ref="AD3:AE3"/>
    <mergeCell ref="AF3:AH3"/>
    <mergeCell ref="AJ3:AK3"/>
    <mergeCell ref="AL3:AM3"/>
    <mergeCell ref="AN3:AO3"/>
    <mergeCell ref="AP3:AR3"/>
    <mergeCell ref="AS3:AU3"/>
    <mergeCell ref="AV3:AX3"/>
    <mergeCell ref="AY3:BA3"/>
    <mergeCell ref="W4:X4"/>
    <mergeCell ref="Y4:Z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4:P5"/>
    <mergeCell ref="Q4:Q5"/>
    <mergeCell ref="R4:R5"/>
    <mergeCell ref="S4:S5"/>
    <mergeCell ref="T4:T5"/>
    <mergeCell ref="U4:U5"/>
    <mergeCell ref="V4:V5"/>
    <mergeCell ref="AA3:AA5"/>
    <mergeCell ref="AB4:AB5"/>
    <mergeCell ref="AC4:AC5"/>
    <mergeCell ref="AD4:AD5"/>
    <mergeCell ref="AE4:AE5"/>
    <mergeCell ref="AF4:AF5"/>
    <mergeCell ref="AG4:AG5"/>
    <mergeCell ref="AH4:AH5"/>
    <mergeCell ref="AI3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</mergeCells>
  <pageMargins left="0.700694444444445" right="0.700694444444445" top="0.751388888888889" bottom="0.751388888888889" header="0.298611111111111" footer="0.298611111111111"/>
  <pageSetup paperSize="8" scale="49" fitToHeight="0" orientation="landscape" horizontalDpi="600"/>
  <headerFooter/>
  <ignoredErrors>
    <ignoredError sqref="D7:D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因子表</vt:lpstr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CYHC</cp:lastModifiedBy>
  <dcterms:created xsi:type="dcterms:W3CDTF">2023-05-12T19:15:00Z</dcterms:created>
  <dcterms:modified xsi:type="dcterms:W3CDTF">2025-11-05T10:14:04Z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A42DD2B00D324C60B77114B347D6040D_13</vt:lpwstr>
  </property>
</Properties>
</file>