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65" windowHeight="13650" activeTab="4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<sst xmlns="http://schemas.openxmlformats.org/spreadsheetml/2006/main" count="442">
  <si>
    <t>6-1 部门财政拨款收支预算总表</t>
  </si>
  <si>
    <t>单位名称：罗平县九龙街道办事处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</si>
  <si>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</si>
  <si>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</si>
  <si>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</si>
  <si>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</si>
  <si>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</si>
  <si>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</si>
  <si>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</si>
  <si>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</si>
  <si>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</si>
  <si>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</si>
  <si>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</si>
  <si>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</si>
  <si>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</si>
  <si>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</si>
  <si>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</si>
  <si>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</si>
  <si>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</si>
  <si>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</si>
  <si>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</si>
  <si>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</si>
  <si>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</si>
  <si>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</si>
  <si>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</si>
  <si>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</si>
  <si>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</si>
  <si>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</si>
  <si>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</si>
  <si>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</si>
  <si>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</si>
  <si>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</si>
  <si>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</si>
  <si>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</si>
  <si>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</si>
  <si>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</si>
  <si>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</si>
  <si>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</si>
  <si>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</si>
  <si>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</si>
  <si>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</si>
  <si>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</si>
  <si>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</si>
  <si>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</si>
  <si>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</si>
  <si>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</si>
  <si>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</si>
  <si>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</si>
  <si>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</si>
  <si>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</si>
  <si>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</si>
  <si>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</si>
  <si>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</si>
  <si>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</si>
  <si>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</si>
  <si>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人大</t>
  </si>
  <si>
    <t>政府</t>
  </si>
  <si>
    <t>财政</t>
  </si>
  <si>
    <t>纪委</t>
  </si>
  <si>
    <t>党委</t>
  </si>
  <si>
    <t>事业发展经费</t>
  </si>
  <si>
    <t xml:space="preserve"> </t>
  </si>
  <si>
    <t>党校</t>
  </si>
  <si>
    <t>文化站</t>
  </si>
  <si>
    <t>广播站</t>
  </si>
  <si>
    <t>社保</t>
  </si>
  <si>
    <t>离退休</t>
  </si>
  <si>
    <t>机关事业单位基本养老保险缴费支出</t>
  </si>
  <si>
    <t>行政单位医疗</t>
  </si>
  <si>
    <t>事业单位医疗</t>
  </si>
  <si>
    <t>城建所</t>
  </si>
  <si>
    <t>农业</t>
  </si>
  <si>
    <t>林业</t>
  </si>
  <si>
    <t>水务</t>
  </si>
  <si>
    <t>村委会</t>
  </si>
  <si>
    <t>交通</t>
  </si>
  <si>
    <t>安监</t>
  </si>
  <si>
    <t>企业办</t>
  </si>
  <si>
    <t>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</si>
  <si>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</si>
  <si>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</si>
  <si>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</si>
  <si>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</si>
  <si>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</si>
  <si>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</si>
  <si>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</si>
  <si>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</si>
  <si>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</si>
  <si>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</si>
  <si>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</si>
  <si>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</si>
  <si>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</si>
  <si>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</si>
  <si>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</si>
  <si>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</si>
  <si>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</si>
  <si>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</si>
  <si>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</si>
  <si>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</si>
  <si>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</si>
  <si>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</si>
  <si>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</si>
  <si>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</si>
  <si>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</si>
  <si>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</si>
  <si>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</si>
  <si>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</si>
  <si>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</si>
  <si>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</si>
  <si>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</si>
  <si>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</si>
  <si>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</si>
  <si>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</si>
  <si>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</si>
  <si>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</si>
  <si>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</si>
  <si>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</si>
  <si>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</si>
  <si>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</si>
  <si>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</si>
  <si>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</si>
  <si>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</si>
  <si>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</si>
  <si>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</si>
  <si>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</si>
  <si>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</si>
  <si>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</si>
  <si>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</si>
  <si>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</si>
  <si>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</si>
  <si>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</si>
  <si>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</si>
  <si>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</si>
  <si>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</si>
  <si>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</si>
  <si>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</si>
  <si>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</si>
  <si>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</si>
  <si>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</si>
  <si>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</si>
  <si>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</si>
  <si>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</si>
  <si>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</si>
  <si>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</si>
  <si>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</si>
  <si>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</si>
  <si>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</si>
  <si>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</si>
  <si>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</si>
  <si>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</si>
  <si>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</si>
  <si>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</si>
  <si>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</si>
  <si>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</si>
  <si>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</si>
  <si>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</si>
  <si>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</si>
  <si>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</si>
  <si>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</si>
  <si>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</si>
  <si>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</si>
  <si>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</si>
  <si>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</si>
  <si>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</si>
  <si>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</si>
  <si>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</si>
  <si>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</si>
  <si>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</si>
  <si>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</si>
  <si>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</si>
  <si>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</si>
  <si>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</si>
  <si>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</si>
  <si>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</si>
  <si>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</si>
  <si>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</si>
  <si>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</si>
  <si>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</si>
  <si>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</si>
  <si>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</si>
  <si>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</si>
  <si>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</si>
  <si>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</si>
  <si>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</si>
  <si>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</si>
  <si>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</si>
  <si>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</si>
  <si>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</si>
  <si>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</si>
  <si>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</si>
  <si>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</si>
  <si>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</si>
  <si>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</si>
  <si>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</si>
  <si>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</si>
  <si>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</si>
  <si>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</si>
  <si>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</si>
  <si>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</si>
  <si>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</si>
  <si>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</si>
  <si>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</si>
  <si>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</si>
  <si>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</si>
  <si>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</si>
  <si>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</si>
  <si>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</si>
  <si>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</si>
  <si>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</si>
  <si>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</si>
  <si>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</si>
  <si>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</si>
  <si>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</si>
  <si>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</si>
  <si>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</si>
  <si>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</si>
  <si>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</si>
  <si>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</si>
  <si>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</si>
  <si>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</si>
  <si>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</si>
  <si>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</si>
  <si>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</si>
  <si>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</si>
  <si>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</si>
  <si>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</si>
  <si>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</si>
  <si>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</si>
  <si>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</si>
  <si>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</si>
  <si>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</si>
  <si>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</si>
  <si>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</si>
  <si>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</si>
  <si>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</si>
  <si>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</si>
  <si>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</si>
  <si>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</si>
  <si>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</si>
  <si>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</si>
  <si>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</si>
  <si>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</si>
  <si>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</si>
  <si>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</si>
  <si>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</si>
  <si>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</si>
  <si>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</si>
  <si>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</si>
  <si>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</si>
  <si>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</si>
  <si>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</si>
  <si>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</si>
  <si>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</si>
  <si>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</si>
  <si>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</si>
  <si>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</si>
  <si>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</si>
  <si>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</si>
  <si>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</si>
  <si>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</si>
  <si>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</si>
  <si>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</si>
  <si>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</si>
  <si>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</si>
  <si>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</si>
  <si>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</si>
  <si>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</si>
  <si>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</si>
  <si>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</si>
  <si>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</si>
  <si>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</si>
  <si>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</si>
  <si>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</si>
  <si>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</si>
  <si>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</si>
  <si>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</si>
  <si>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</si>
  <si>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</si>
  <si>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</si>
  <si>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</si>
  <si>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</si>
  <si>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</si>
  <si>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</si>
  <si>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</si>
  <si>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</si>
  <si>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</si>
  <si>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</si>
  <si>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</si>
  <si>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</si>
  <si>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</si>
  <si>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</si>
  <si>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</si>
  <si>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</si>
  <si>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</si>
  <si>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</si>
  <si>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</si>
  <si>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</si>
  <si>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</si>
  <si>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</si>
  <si>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</si>
  <si>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</si>
  <si>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</si>
  <si>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</si>
  <si>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</si>
  <si>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</si>
  <si>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</si>
  <si>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</si>
  <si>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</si>
  <si>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</si>
  <si>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</si>
  <si>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</si>
  <si>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</si>
  <si>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</si>
  <si>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</si>
  <si>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</si>
  <si>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</si>
  <si>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</si>
  <si>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</si>
  <si>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</si>
  <si>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</si>
  <si>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</si>
  <si>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</si>
  <si>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</si>
  <si>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</si>
  <si>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</si>
  <si>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</si>
  <si>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</si>
  <si>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</si>
  <si>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</si>
  <si>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</si>
  <si>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</si>
  <si>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</si>
  <si>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</si>
  <si>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</si>
  <si>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</si>
  <si>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</si>
  <si>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</si>
  <si>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</si>
  <si>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</si>
  <si>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</si>
  <si>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</si>
  <si>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</si>
  <si>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</si>
  <si>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</si>
  <si>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</si>
  <si>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</si>
  <si>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</si>
  <si>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</si>
  <si>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</si>
  <si>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</si>
  <si>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</si>
  <si>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</si>
  <si>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</si>
  <si>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</si>
  <si>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</si>
  <si>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</si>
  <si>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</si>
  <si>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</si>
  <si>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</si>
  <si>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</si>
  <si>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</si>
  <si>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</si>
  <si>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</si>
  <si>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</si>
  <si>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</si>
  <si>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</si>
  <si>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</si>
  <si>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</si>
  <si>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</si>
  <si>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</si>
  <si>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</si>
  <si>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</si>
  <si>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</si>
  <si>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</si>
  <si>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</si>
  <si>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</si>
  <si>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</si>
  <si>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</si>
  <si>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</si>
  <si>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</si>
  <si>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</si>
  <si>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</si>
  <si>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</si>
  <si>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</si>
  <si>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</si>
  <si>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</si>
  <si>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</si>
  <si>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</si>
  <si>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</si>
  <si>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</si>
  <si>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</si>
  <si>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</si>
  <si>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</si>
  <si>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</si>
  <si>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</si>
  <si>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</si>
  <si>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</si>
  <si>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</si>
  <si>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</si>
  <si>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</si>
  <si>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</si>
  <si>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</si>
  <si>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</si>
  <si>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部门：罗平县九龙街道办事处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</si>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</sst>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6" fillId="17" borderId="25" applyNumberFormat="0" applyAlignment="0" applyProtection="0">
      <alignment vertical="center"/>
    </xf>
    <xf numFmtId="0" fontId="37" fillId="17" borderId="21" applyNumberFormat="0" applyAlignment="0" applyProtection="0">
      <alignment vertical="center"/>
    </xf>
    <xf numFmtId="0" fontId="38" fillId="20" borderId="26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2" fillId="0" borderId="0"/>
    <xf numFmtId="0" fontId="21" fillId="0" borderId="0">
      <alignment vertical="center"/>
    </xf>
  </cellStyleXfs>
  <cellXfs count="13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5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6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21" fillId="0" borderId="1" xfId="5" applyFill="1" applyBorder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1" fillId="0" borderId="19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D8" sqref="D8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28"/>
      <c r="B1" s="128"/>
      <c r="C1" s="128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0"/>
      <c r="C3" s="80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29" t="s">
        <v>9</v>
      </c>
      <c r="B7" s="130">
        <f>B8</f>
        <v>2763.85</v>
      </c>
      <c r="C7" s="131" t="s">
        <v>10</v>
      </c>
      <c r="D7" s="130">
        <f>SUM(D8:D29)</f>
        <v>2763.85</v>
      </c>
    </row>
    <row r="8" s="31" customFormat="1" ht="13.5" spans="1:4">
      <c r="A8" s="129" t="s">
        <v>11</v>
      </c>
      <c r="B8" s="130">
        <f>B9+B10</f>
        <v>2763.85</v>
      </c>
      <c r="C8" s="132" t="s">
        <v>12</v>
      </c>
      <c r="D8" s="130">
        <v>712.08</v>
      </c>
    </row>
    <row r="9" s="31" customFormat="1" ht="13.5" spans="1:4">
      <c r="A9" s="129" t="s">
        <v>13</v>
      </c>
      <c r="B9" s="130">
        <v>2763.85</v>
      </c>
      <c r="C9" s="132" t="s">
        <v>14</v>
      </c>
      <c r="D9" s="130"/>
    </row>
    <row r="10" s="31" customFormat="1" ht="13.5" spans="1:4">
      <c r="A10" s="129" t="s">
        <v>15</v>
      </c>
      <c r="B10" s="130">
        <v>0</v>
      </c>
      <c r="C10" s="132" t="s">
        <v>16</v>
      </c>
      <c r="D10" s="130"/>
    </row>
    <row r="11" s="31" customFormat="1" ht="13.5" spans="1:4">
      <c r="A11" s="129" t="s">
        <v>17</v>
      </c>
      <c r="B11" s="130"/>
      <c r="C11" s="132" t="s">
        <v>18</v>
      </c>
      <c r="D11" s="130"/>
    </row>
    <row r="12" s="31" customFormat="1" ht="13.5" spans="1:4">
      <c r="A12" s="129" t="s">
        <v>19</v>
      </c>
      <c r="B12" s="130"/>
      <c r="C12" s="132" t="s">
        <v>20</v>
      </c>
      <c r="D12" s="130">
        <v>22.33</v>
      </c>
    </row>
    <row r="13" s="31" customFormat="1" ht="13.5" spans="1:4">
      <c r="A13" s="129" t="s">
        <v>21</v>
      </c>
      <c r="B13" s="130"/>
      <c r="C13" s="132" t="s">
        <v>22</v>
      </c>
      <c r="D13" s="133"/>
    </row>
    <row r="14" s="31" customFormat="1" ht="13.5" spans="1:4">
      <c r="A14" s="129" t="s">
        <v>23</v>
      </c>
      <c r="B14" s="130"/>
      <c r="C14" s="132" t="s">
        <v>24</v>
      </c>
      <c r="D14" s="130">
        <v>66.92</v>
      </c>
    </row>
    <row r="15" s="31" customFormat="1" ht="13.5" spans="1:4">
      <c r="A15" s="129" t="s">
        <v>25</v>
      </c>
      <c r="B15" s="131"/>
      <c r="C15" s="132" t="s">
        <v>26</v>
      </c>
      <c r="D15" s="130">
        <v>283.61</v>
      </c>
    </row>
    <row r="16" s="31" customFormat="1" ht="13.5" spans="1:4">
      <c r="A16" s="129" t="s">
        <v>27</v>
      </c>
      <c r="B16" s="130"/>
      <c r="C16" s="132" t="s">
        <v>28</v>
      </c>
      <c r="D16" s="130">
        <v>0</v>
      </c>
    </row>
    <row r="17" s="31" customFormat="1" ht="13.5" spans="1:4">
      <c r="A17" s="129" t="s">
        <v>29</v>
      </c>
      <c r="B17" s="130">
        <v>0</v>
      </c>
      <c r="C17" s="132" t="s">
        <v>30</v>
      </c>
      <c r="D17" s="130"/>
    </row>
    <row r="18" s="31" customFormat="1" ht="13.5" spans="1:4">
      <c r="A18" s="129"/>
      <c r="B18" s="130"/>
      <c r="C18" s="132" t="s">
        <v>31</v>
      </c>
      <c r="D18" s="130">
        <v>32.24</v>
      </c>
    </row>
    <row r="19" s="31" customFormat="1" ht="13.5" spans="1:4">
      <c r="A19" s="129"/>
      <c r="B19" s="130"/>
      <c r="C19" s="132" t="s">
        <v>32</v>
      </c>
      <c r="D19" s="130">
        <v>1326.32</v>
      </c>
    </row>
    <row r="20" s="31" customFormat="1" ht="13.5" spans="1:4">
      <c r="A20" s="129"/>
      <c r="B20" s="130"/>
      <c r="C20" s="132" t="s">
        <v>33</v>
      </c>
      <c r="D20" s="130">
        <v>47.23</v>
      </c>
    </row>
    <row r="21" s="31" customFormat="1" ht="13.5" spans="1:4">
      <c r="A21" s="129"/>
      <c r="B21" s="130"/>
      <c r="C21" s="129" t="s">
        <v>34</v>
      </c>
      <c r="D21" s="130">
        <v>56.32</v>
      </c>
    </row>
    <row r="22" s="31" customFormat="1" ht="13.5" spans="1:4">
      <c r="A22" s="129"/>
      <c r="B22" s="134"/>
      <c r="C22" s="129" t="s">
        <v>35</v>
      </c>
      <c r="D22" s="130"/>
    </row>
    <row r="23" s="31" customFormat="1" ht="13.5" spans="1:4">
      <c r="A23" s="129"/>
      <c r="B23" s="134"/>
      <c r="C23" s="129" t="s">
        <v>36</v>
      </c>
      <c r="D23" s="130"/>
    </row>
    <row r="24" s="31" customFormat="1" ht="13.5" spans="1:4">
      <c r="A24" s="129"/>
      <c r="B24" s="134"/>
      <c r="C24" s="129" t="s">
        <v>37</v>
      </c>
      <c r="D24" s="130"/>
    </row>
    <row r="25" s="31" customFormat="1" ht="13.5" spans="1:4">
      <c r="A25" s="131"/>
      <c r="B25" s="134"/>
      <c r="C25" s="129" t="s">
        <v>38</v>
      </c>
      <c r="D25" s="130"/>
    </row>
    <row r="26" s="31" customFormat="1" ht="13.5" spans="1:4">
      <c r="A26" s="132"/>
      <c r="B26" s="134"/>
      <c r="C26" s="129" t="s">
        <v>39</v>
      </c>
      <c r="D26" s="130">
        <v>216.8</v>
      </c>
    </row>
    <row r="27" s="31" customFormat="1" ht="13.5" spans="1:4">
      <c r="A27" s="131"/>
      <c r="B27" s="134"/>
      <c r="C27" s="129" t="s">
        <v>40</v>
      </c>
      <c r="D27" s="130"/>
    </row>
    <row r="28" s="31" customFormat="1" ht="13.5" spans="1:4">
      <c r="A28" s="132"/>
      <c r="B28" s="134"/>
      <c r="C28" s="129" t="s">
        <v>41</v>
      </c>
      <c r="D28" s="130"/>
    </row>
    <row r="29" s="31" customFormat="1" ht="13.5" spans="1:4">
      <c r="A29" s="132"/>
      <c r="B29" s="134"/>
      <c r="C29" s="129" t="s">
        <v>42</v>
      </c>
      <c r="D29" s="130">
        <v>0</v>
      </c>
    </row>
    <row r="30" s="31" customFormat="1" ht="13.5" spans="1:4">
      <c r="A30" s="132"/>
      <c r="B30" s="134"/>
      <c r="C30" s="129" t="s">
        <v>43</v>
      </c>
      <c r="D30" s="130"/>
    </row>
    <row r="31" s="31" customFormat="1" customHeight="1" spans="1:4">
      <c r="A31" s="62" t="s">
        <v>44</v>
      </c>
      <c r="B31" s="89">
        <f>B7+B17</f>
        <v>2763.85</v>
      </c>
      <c r="C31" s="62" t="s">
        <v>45</v>
      </c>
      <c r="D31" s="89">
        <f>D7+D30</f>
        <v>2763.85</v>
      </c>
    </row>
    <row r="32" s="31" customFormat="1" customHeight="1" spans="1:4">
      <c r="A32" s="135"/>
      <c r="B32" s="136"/>
      <c r="C32" s="135"/>
      <c r="D32" s="136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417</v>
      </c>
    </row>
    <row r="4" s="31" customFormat="1" ht="44.25" customHeight="1" spans="1:8">
      <c r="A4" s="34" t="s">
        <v>418</v>
      </c>
      <c r="B4" s="34" t="s">
        <v>419</v>
      </c>
      <c r="C4" s="34" t="s">
        <v>420</v>
      </c>
      <c r="D4" s="34" t="s">
        <v>421</v>
      </c>
      <c r="E4" s="34" t="s">
        <v>422</v>
      </c>
      <c r="F4" s="34" t="s">
        <v>423</v>
      </c>
      <c r="G4" s="34" t="s">
        <v>424</v>
      </c>
      <c r="H4" s="34" t="s">
        <v>425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417</v>
      </c>
    </row>
    <row r="4" s="31" customFormat="1" ht="44.25" customHeight="1" spans="1:8">
      <c r="A4" s="34" t="s">
        <v>418</v>
      </c>
      <c r="B4" s="34" t="s">
        <v>419</v>
      </c>
      <c r="C4" s="34" t="s">
        <v>420</v>
      </c>
      <c r="D4" s="34" t="s">
        <v>421</v>
      </c>
      <c r="E4" s="34" t="s">
        <v>422</v>
      </c>
      <c r="F4" s="34" t="s">
        <v>423</v>
      </c>
      <c r="G4" s="34" t="s">
        <v>424</v>
      </c>
      <c r="H4" s="34" t="s">
        <v>425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H13" sqref="H1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433</v>
      </c>
      <c r="B4" s="7" t="s">
        <v>434</v>
      </c>
      <c r="C4" s="7" t="s">
        <v>435</v>
      </c>
      <c r="D4" s="7" t="s">
        <v>436</v>
      </c>
      <c r="E4" s="7" t="s">
        <v>437</v>
      </c>
      <c r="F4" s="7" t="s">
        <v>438</v>
      </c>
      <c r="G4" s="6" t="s">
        <v>439</v>
      </c>
      <c r="H4" s="8" t="s">
        <v>83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89</v>
      </c>
      <c r="I5" s="22" t="s">
        <v>90</v>
      </c>
      <c r="J5" s="23"/>
      <c r="K5" s="23"/>
      <c r="L5" s="23"/>
      <c r="M5" s="23"/>
      <c r="N5" s="23"/>
      <c r="O5" s="23"/>
      <c r="P5" s="24"/>
      <c r="Q5" s="25" t="s">
        <v>440</v>
      </c>
      <c r="R5" s="6" t="s">
        <v>441</v>
      </c>
      <c r="S5" s="28" t="s">
        <v>86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93</v>
      </c>
      <c r="K6" s="25" t="s">
        <v>94</v>
      </c>
      <c r="L6" s="25" t="s">
        <v>95</v>
      </c>
      <c r="M6" s="25" t="s">
        <v>96</v>
      </c>
      <c r="N6" s="6" t="s">
        <v>97</v>
      </c>
      <c r="O6" s="6" t="s">
        <v>98</v>
      </c>
      <c r="P6" s="6" t="s">
        <v>99</v>
      </c>
      <c r="Q6" s="29"/>
      <c r="R6" s="6"/>
      <c r="S6" s="30" t="s">
        <v>52</v>
      </c>
      <c r="T6" s="30" t="s">
        <v>100</v>
      </c>
      <c r="U6" s="30" t="s">
        <v>101</v>
      </c>
      <c r="V6" s="30" t="s">
        <v>102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4" workbookViewId="0">
      <selection activeCell="B7" sqref="B7:B29"/>
    </sheetView>
  </sheetViews>
  <sheetFormatPr defaultColWidth="9" defaultRowHeight="13.5" outlineLevelCol="4"/>
  <cols>
    <col min="1" max="1" width="10.75" customWidth="1"/>
    <col min="2" max="2" width="29.625" customWidth="1"/>
    <col min="3" max="5" width="20.625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0" t="s">
        <v>47</v>
      </c>
      <c r="B3" s="90"/>
      <c r="C3" s="90"/>
      <c r="D3" s="90"/>
      <c r="E3" s="90"/>
    </row>
    <row r="4" ht="39.95" customHeight="1" spans="1:5">
      <c r="A4" s="71" t="s">
        <v>48</v>
      </c>
      <c r="B4" s="71"/>
      <c r="C4" s="71" t="s">
        <v>6</v>
      </c>
      <c r="D4" s="71"/>
      <c r="E4" s="71"/>
    </row>
    <row r="5" ht="20.1" customHeight="1" spans="1:5">
      <c r="A5" s="71" t="s">
        <v>49</v>
      </c>
      <c r="B5" s="71" t="s">
        <v>50</v>
      </c>
      <c r="C5" s="71" t="s">
        <v>51</v>
      </c>
      <c r="D5" s="71"/>
      <c r="E5" s="71"/>
    </row>
    <row r="6" ht="30" customHeight="1" spans="1:5">
      <c r="A6" s="71"/>
      <c r="B6" s="71"/>
      <c r="C6" s="71" t="s">
        <v>52</v>
      </c>
      <c r="D6" s="71" t="s">
        <v>53</v>
      </c>
      <c r="E6" s="71" t="s">
        <v>54</v>
      </c>
    </row>
    <row r="7" spans="1:5">
      <c r="A7" s="69">
        <v>2010101</v>
      </c>
      <c r="B7" s="69" t="s">
        <v>55</v>
      </c>
      <c r="C7" s="126">
        <f>SUM(D7:E7)</f>
        <v>23.56</v>
      </c>
      <c r="D7" s="126">
        <v>23.56</v>
      </c>
      <c r="E7" s="126"/>
    </row>
    <row r="8" spans="1:5">
      <c r="A8" s="69">
        <v>2010301</v>
      </c>
      <c r="B8" s="69" t="s">
        <v>56</v>
      </c>
      <c r="C8" s="126">
        <f t="shared" ref="C8:C40" si="0">SUM(D8:E8)</f>
        <v>264.67</v>
      </c>
      <c r="D8" s="126">
        <v>264.67</v>
      </c>
      <c r="E8" s="126"/>
    </row>
    <row r="9" spans="1:5">
      <c r="A9" s="69">
        <v>2010601</v>
      </c>
      <c r="B9" s="69" t="s">
        <v>57</v>
      </c>
      <c r="C9" s="126">
        <f t="shared" si="0"/>
        <v>48.75</v>
      </c>
      <c r="D9" s="126">
        <v>48.75</v>
      </c>
      <c r="E9" s="126"/>
    </row>
    <row r="10" spans="1:5">
      <c r="A10" s="69">
        <v>2011101</v>
      </c>
      <c r="B10" s="69" t="s">
        <v>58</v>
      </c>
      <c r="C10" s="126">
        <f t="shared" si="0"/>
        <v>10.75</v>
      </c>
      <c r="D10" s="126">
        <v>10.75</v>
      </c>
      <c r="E10" s="126"/>
    </row>
    <row r="11" spans="1:5">
      <c r="A11" s="69">
        <v>2013101</v>
      </c>
      <c r="B11" s="69" t="s">
        <v>59</v>
      </c>
      <c r="C11" s="126">
        <f t="shared" si="0"/>
        <v>20.95</v>
      </c>
      <c r="D11" s="126">
        <v>20.95</v>
      </c>
      <c r="E11" s="126"/>
    </row>
    <row r="12" spans="1:5">
      <c r="A12" s="69">
        <v>2019999</v>
      </c>
      <c r="B12" s="69" t="s">
        <v>60</v>
      </c>
      <c r="C12" s="126">
        <f t="shared" si="0"/>
        <v>261</v>
      </c>
      <c r="D12" s="126">
        <v>261</v>
      </c>
      <c r="E12" s="126" t="s">
        <v>61</v>
      </c>
    </row>
    <row r="13" spans="1:5">
      <c r="A13" s="69">
        <v>2050802</v>
      </c>
      <c r="B13" s="69" t="s">
        <v>62</v>
      </c>
      <c r="C13" s="126">
        <f t="shared" si="0"/>
        <v>22.33</v>
      </c>
      <c r="D13" s="126">
        <v>22.33</v>
      </c>
      <c r="E13" s="126"/>
    </row>
    <row r="14" spans="1:5">
      <c r="A14" s="69">
        <v>2070101</v>
      </c>
      <c r="B14" s="69" t="s">
        <v>63</v>
      </c>
      <c r="C14" s="126">
        <f t="shared" si="0"/>
        <v>33.68</v>
      </c>
      <c r="D14" s="126">
        <v>33.68</v>
      </c>
      <c r="E14" s="126"/>
    </row>
    <row r="15" spans="1:5">
      <c r="A15" s="69">
        <v>2070401</v>
      </c>
      <c r="B15" s="69" t="s">
        <v>64</v>
      </c>
      <c r="C15" s="126">
        <f t="shared" si="0"/>
        <v>33.25</v>
      </c>
      <c r="D15" s="126">
        <v>33.25</v>
      </c>
      <c r="E15" s="126"/>
    </row>
    <row r="16" spans="1:5">
      <c r="A16" s="69">
        <v>2080101</v>
      </c>
      <c r="B16" s="69" t="s">
        <v>65</v>
      </c>
      <c r="C16" s="126">
        <f t="shared" si="0"/>
        <v>46.92</v>
      </c>
      <c r="D16" s="126">
        <v>46.92</v>
      </c>
      <c r="E16" s="126"/>
    </row>
    <row r="17" spans="1:5">
      <c r="A17" s="69">
        <v>2080501</v>
      </c>
      <c r="B17" s="69" t="s">
        <v>66</v>
      </c>
      <c r="C17" s="126">
        <f t="shared" si="0"/>
        <v>19.23</v>
      </c>
      <c r="D17" s="126">
        <v>19.23</v>
      </c>
      <c r="E17" s="126"/>
    </row>
    <row r="18" spans="1:5">
      <c r="A18" s="69">
        <v>2080505</v>
      </c>
      <c r="B18" s="69" t="s">
        <v>67</v>
      </c>
      <c r="C18" s="126">
        <f t="shared" si="0"/>
        <v>217.45</v>
      </c>
      <c r="D18" s="126">
        <v>217.45</v>
      </c>
      <c r="E18" s="126"/>
    </row>
    <row r="19" spans="1:5">
      <c r="A19" s="69">
        <v>2101101</v>
      </c>
      <c r="B19" s="69" t="s">
        <v>68</v>
      </c>
      <c r="C19" s="126">
        <f t="shared" si="0"/>
        <v>19.35</v>
      </c>
      <c r="D19" s="126">
        <v>19.35</v>
      </c>
      <c r="E19" s="126"/>
    </row>
    <row r="20" spans="1:5">
      <c r="A20" s="69">
        <v>2101102</v>
      </c>
      <c r="B20" s="69" t="s">
        <v>69</v>
      </c>
      <c r="C20" s="126">
        <f t="shared" si="0"/>
        <v>63.06</v>
      </c>
      <c r="D20" s="126">
        <v>63.06</v>
      </c>
      <c r="E20" s="126"/>
    </row>
    <row r="21" spans="1:5">
      <c r="A21" s="69">
        <v>2120101</v>
      </c>
      <c r="B21" s="69" t="s">
        <v>70</v>
      </c>
      <c r="C21" s="126">
        <f t="shared" si="0"/>
        <v>32.24</v>
      </c>
      <c r="D21" s="126">
        <v>32.24</v>
      </c>
      <c r="E21" s="126"/>
    </row>
    <row r="22" spans="1:5">
      <c r="A22" s="69">
        <v>2130101</v>
      </c>
      <c r="B22" s="69" t="s">
        <v>71</v>
      </c>
      <c r="C22" s="126">
        <f t="shared" si="0"/>
        <v>511.1</v>
      </c>
      <c r="D22" s="126">
        <v>511.1</v>
      </c>
      <c r="E22" s="126"/>
    </row>
    <row r="23" spans="1:5">
      <c r="A23" s="69">
        <v>2130201</v>
      </c>
      <c r="B23" s="69" t="s">
        <v>72</v>
      </c>
      <c r="C23" s="126">
        <f t="shared" si="0"/>
        <v>77.69</v>
      </c>
      <c r="D23" s="126">
        <v>77.69</v>
      </c>
      <c r="E23" s="126"/>
    </row>
    <row r="24" spans="1:5">
      <c r="A24" s="69">
        <v>2130301</v>
      </c>
      <c r="B24" s="69" t="s">
        <v>73</v>
      </c>
      <c r="C24" s="126">
        <f t="shared" si="0"/>
        <v>76.28</v>
      </c>
      <c r="D24" s="126">
        <v>76.28</v>
      </c>
      <c r="E24" s="126"/>
    </row>
    <row r="25" spans="1:5">
      <c r="A25" s="69">
        <v>2130705</v>
      </c>
      <c r="B25" s="69" t="s">
        <v>74</v>
      </c>
      <c r="C25" s="126">
        <f t="shared" si="0"/>
        <v>661.24</v>
      </c>
      <c r="D25" s="126">
        <v>661.24</v>
      </c>
      <c r="E25" s="126"/>
    </row>
    <row r="26" spans="1:5">
      <c r="A26" s="69">
        <v>2140101</v>
      </c>
      <c r="B26" s="69" t="s">
        <v>75</v>
      </c>
      <c r="C26" s="126">
        <f t="shared" si="0"/>
        <v>47.23</v>
      </c>
      <c r="D26" s="126">
        <v>47.23</v>
      </c>
      <c r="E26" s="126"/>
    </row>
    <row r="27" spans="1:5">
      <c r="A27" s="69">
        <v>2150601</v>
      </c>
      <c r="B27" s="69" t="s">
        <v>76</v>
      </c>
      <c r="C27" s="126">
        <f t="shared" si="0"/>
        <v>15.45</v>
      </c>
      <c r="D27" s="126">
        <v>15.45</v>
      </c>
      <c r="E27" s="126"/>
    </row>
    <row r="28" spans="1:5">
      <c r="A28" s="69">
        <v>2150801</v>
      </c>
      <c r="B28" s="69" t="s">
        <v>77</v>
      </c>
      <c r="C28" s="126">
        <f t="shared" si="0"/>
        <v>40.87</v>
      </c>
      <c r="D28" s="126">
        <v>40.87</v>
      </c>
      <c r="E28" s="126"/>
    </row>
    <row r="29" spans="1:5">
      <c r="A29" s="69">
        <v>2210201</v>
      </c>
      <c r="B29" s="69" t="s">
        <v>78</v>
      </c>
      <c r="C29" s="126">
        <f t="shared" si="0"/>
        <v>216.8</v>
      </c>
      <c r="D29" s="126">
        <v>216.8</v>
      </c>
      <c r="E29" s="126"/>
    </row>
    <row r="30" spans="1:5">
      <c r="A30" s="69"/>
      <c r="B30" s="69"/>
      <c r="C30" s="126">
        <f t="shared" si="0"/>
        <v>0</v>
      </c>
      <c r="D30" s="126"/>
      <c r="E30" s="126"/>
    </row>
    <row r="31" spans="1:5">
      <c r="A31" s="69"/>
      <c r="B31" s="69"/>
      <c r="C31" s="126">
        <f t="shared" si="0"/>
        <v>0</v>
      </c>
      <c r="D31" s="126"/>
      <c r="E31" s="126"/>
    </row>
    <row r="32" spans="1:5">
      <c r="A32" s="69"/>
      <c r="B32" s="69"/>
      <c r="C32" s="126">
        <f t="shared" si="0"/>
        <v>0</v>
      </c>
      <c r="D32" s="126"/>
      <c r="E32" s="126"/>
    </row>
    <row r="33" spans="1:5">
      <c r="A33" s="69"/>
      <c r="B33" s="69"/>
      <c r="C33" s="126">
        <f t="shared" si="0"/>
        <v>0</v>
      </c>
      <c r="D33" s="126"/>
      <c r="E33" s="126"/>
    </row>
    <row r="34" spans="1:5">
      <c r="A34" s="69"/>
      <c r="B34" s="69"/>
      <c r="C34" s="126">
        <f t="shared" si="0"/>
        <v>0</v>
      </c>
      <c r="D34" s="126"/>
      <c r="E34" s="126"/>
    </row>
    <row r="35" spans="1:5">
      <c r="A35" s="126"/>
      <c r="B35" s="126"/>
      <c r="C35" s="126">
        <f t="shared" si="0"/>
        <v>0</v>
      </c>
      <c r="D35" s="126"/>
      <c r="E35" s="126"/>
    </row>
    <row r="36" spans="1:5">
      <c r="A36" s="126"/>
      <c r="B36" s="126"/>
      <c r="C36" s="126">
        <f t="shared" si="0"/>
        <v>0</v>
      </c>
      <c r="D36" s="126"/>
      <c r="E36" s="126"/>
    </row>
    <row r="37" spans="1:5">
      <c r="A37" s="126"/>
      <c r="B37" s="126"/>
      <c r="C37" s="126">
        <f t="shared" si="0"/>
        <v>0</v>
      </c>
      <c r="D37" s="126"/>
      <c r="E37" s="126"/>
    </row>
    <row r="38" spans="1:5">
      <c r="A38" s="126"/>
      <c r="B38" s="126"/>
      <c r="C38" s="126">
        <f t="shared" si="0"/>
        <v>0</v>
      </c>
      <c r="D38" s="126"/>
      <c r="E38" s="126"/>
    </row>
    <row r="39" spans="1:5">
      <c r="A39" s="126"/>
      <c r="B39" s="126"/>
      <c r="C39" s="126">
        <f t="shared" si="0"/>
        <v>0</v>
      </c>
      <c r="D39" s="126"/>
      <c r="E39" s="126"/>
    </row>
    <row r="40" ht="14.25" spans="1:5">
      <c r="A40" s="126"/>
      <c r="B40" s="71" t="s">
        <v>79</v>
      </c>
      <c r="C40" s="126">
        <f t="shared" si="0"/>
        <v>2763.85</v>
      </c>
      <c r="D40" s="126">
        <f>SUM(D7:D39)</f>
        <v>2763.85</v>
      </c>
      <c r="E40" s="126">
        <f>SUM(E7:E39)</f>
        <v>0</v>
      </c>
    </row>
    <row r="41" spans="1:5">
      <c r="A41" s="127"/>
      <c r="B41" s="127"/>
      <c r="C41" s="127"/>
      <c r="D41" s="127"/>
      <c r="E41" s="127"/>
    </row>
    <row r="42" spans="1:5">
      <c r="A42" s="127"/>
      <c r="B42" s="127"/>
      <c r="C42" s="127"/>
      <c r="D42" s="127"/>
      <c r="E42" s="12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16" workbookViewId="0">
      <selection activeCell="E9" sqref="E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3.125" customWidth="1"/>
    <col min="5" max="5" width="19.25" customWidth="1"/>
    <col min="6" max="6" width="12.375" customWidth="1"/>
    <col min="7" max="7" width="14.375" customWidth="1"/>
    <col min="8" max="8" width="10.5" customWidth="1"/>
    <col min="9" max="9" width="8.625" customWidth="1"/>
  </cols>
  <sheetData>
    <row r="1" ht="15" customHeight="1" spans="1:18">
      <c r="A1" s="92"/>
      <c r="B1" s="92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ht="34" customHeight="1" spans="1:19">
      <c r="A2" s="3" t="s">
        <v>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2"/>
      <c r="B3" s="92"/>
      <c r="C3" s="93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21" t="s">
        <v>47</v>
      </c>
    </row>
    <row r="4" ht="48" customHeight="1" spans="1:19">
      <c r="A4" s="95" t="s">
        <v>81</v>
      </c>
      <c r="B4" s="96"/>
      <c r="C4" s="95" t="s">
        <v>82</v>
      </c>
      <c r="D4" s="8" t="s">
        <v>83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7"/>
      <c r="B5" s="98"/>
      <c r="C5" s="99"/>
      <c r="D5" s="100" t="s">
        <v>84</v>
      </c>
      <c r="E5" s="51" t="s">
        <v>85</v>
      </c>
      <c r="F5" s="52"/>
      <c r="G5" s="52"/>
      <c r="H5" s="52"/>
      <c r="I5" s="52"/>
      <c r="J5" s="52"/>
      <c r="K5" s="52"/>
      <c r="L5" s="52"/>
      <c r="M5" s="52"/>
      <c r="N5" s="52"/>
      <c r="O5" s="54"/>
      <c r="P5" s="118" t="s">
        <v>86</v>
      </c>
      <c r="Q5" s="122"/>
      <c r="R5" s="122"/>
      <c r="S5" s="123"/>
    </row>
    <row r="6" ht="20.1" customHeight="1" spans="1:19">
      <c r="A6" s="101" t="s">
        <v>87</v>
      </c>
      <c r="B6" s="101" t="s">
        <v>88</v>
      </c>
      <c r="C6" s="99"/>
      <c r="D6" s="102"/>
      <c r="E6" s="7" t="s">
        <v>89</v>
      </c>
      <c r="F6" s="103" t="s">
        <v>90</v>
      </c>
      <c r="G6" s="104"/>
      <c r="H6" s="104"/>
      <c r="I6" s="104"/>
      <c r="J6" s="104"/>
      <c r="K6" s="104"/>
      <c r="L6" s="104"/>
      <c r="M6" s="119"/>
      <c r="N6" s="6" t="s">
        <v>91</v>
      </c>
      <c r="O6" s="6" t="s">
        <v>92</v>
      </c>
      <c r="P6" s="120"/>
      <c r="Q6" s="124"/>
      <c r="R6" s="124"/>
      <c r="S6" s="125"/>
    </row>
    <row r="7" ht="67" customHeight="1" spans="1:19">
      <c r="A7" s="105"/>
      <c r="B7" s="105"/>
      <c r="C7" s="97"/>
      <c r="D7" s="106"/>
      <c r="E7" s="11"/>
      <c r="F7" s="6" t="s">
        <v>52</v>
      </c>
      <c r="G7" s="6" t="s">
        <v>93</v>
      </c>
      <c r="H7" s="6" t="s">
        <v>94</v>
      </c>
      <c r="I7" s="6" t="s">
        <v>95</v>
      </c>
      <c r="J7" s="6" t="s">
        <v>96</v>
      </c>
      <c r="K7" s="6" t="s">
        <v>97</v>
      </c>
      <c r="L7" s="6" t="s">
        <v>98</v>
      </c>
      <c r="M7" s="6" t="s">
        <v>99</v>
      </c>
      <c r="N7" s="6"/>
      <c r="O7" s="6"/>
      <c r="P7" s="6" t="s">
        <v>52</v>
      </c>
      <c r="Q7" s="6" t="s">
        <v>100</v>
      </c>
      <c r="R7" s="6" t="s">
        <v>101</v>
      </c>
      <c r="S7" s="6" t="s">
        <v>102</v>
      </c>
    </row>
    <row r="8" ht="20.1" customHeight="1" spans="1:19">
      <c r="A8" s="107">
        <v>1</v>
      </c>
      <c r="B8" s="107">
        <v>2</v>
      </c>
      <c r="C8" s="108">
        <v>3</v>
      </c>
      <c r="D8" s="107">
        <v>4</v>
      </c>
      <c r="E8" s="107">
        <v>5</v>
      </c>
      <c r="F8" s="107">
        <v>6</v>
      </c>
      <c r="G8" s="107">
        <v>7</v>
      </c>
      <c r="H8" s="108">
        <v>8</v>
      </c>
      <c r="I8" s="107">
        <v>9</v>
      </c>
      <c r="J8" s="107">
        <v>10</v>
      </c>
      <c r="K8" s="107">
        <v>11</v>
      </c>
      <c r="L8" s="107">
        <v>12</v>
      </c>
      <c r="M8" s="108">
        <v>13</v>
      </c>
      <c r="N8" s="107">
        <v>14</v>
      </c>
      <c r="O8" s="107">
        <v>15</v>
      </c>
      <c r="P8" s="107">
        <v>16</v>
      </c>
      <c r="Q8" s="107">
        <v>17</v>
      </c>
      <c r="R8" s="108">
        <v>18</v>
      </c>
      <c r="S8" s="107">
        <v>19</v>
      </c>
    </row>
    <row r="9" ht="20.1" customHeight="1" spans="1:19">
      <c r="A9" s="109" t="s">
        <v>103</v>
      </c>
      <c r="B9" s="110"/>
      <c r="C9" s="111"/>
      <c r="D9" s="107">
        <f>D10+D24+D52</f>
        <v>27638886.82</v>
      </c>
      <c r="E9" s="107">
        <f>F9+P9</f>
        <v>0</v>
      </c>
      <c r="F9" s="107">
        <f>SUM(G9:M9)</f>
        <v>0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ht="20.1" customHeight="1" spans="1:19">
      <c r="A10" s="112">
        <v>301</v>
      </c>
      <c r="B10" s="113" t="s">
        <v>104</v>
      </c>
      <c r="C10" s="114" t="s">
        <v>105</v>
      </c>
      <c r="D10" s="107">
        <f t="shared" ref="D10:D23" si="0">E10</f>
        <v>22532333</v>
      </c>
      <c r="E10" s="107">
        <f t="shared" ref="E10:E23" si="1">F10+P10</f>
        <v>22532333</v>
      </c>
      <c r="F10" s="107">
        <f>SUM(F11:F23)</f>
        <v>22532333</v>
      </c>
      <c r="G10" s="107">
        <f>SUM(G11:G23)</f>
        <v>22532333</v>
      </c>
      <c r="H10" s="107">
        <f>SUM(H11:H23)</f>
        <v>0</v>
      </c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ht="20.1" customHeight="1" spans="1:19">
      <c r="A11" s="115"/>
      <c r="B11" s="113" t="s">
        <v>106</v>
      </c>
      <c r="C11" s="116" t="s">
        <v>107</v>
      </c>
      <c r="D11" s="107">
        <f t="shared" si="0"/>
        <v>4724892</v>
      </c>
      <c r="E11" s="107">
        <f t="shared" si="1"/>
        <v>4724892</v>
      </c>
      <c r="F11" s="107">
        <f t="shared" ref="F10:F23" si="2">SUM(G11:M11)</f>
        <v>4724892</v>
      </c>
      <c r="G11" s="117">
        <v>4724892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ht="20.1" customHeight="1" spans="1:19">
      <c r="A12" s="115"/>
      <c r="B12" s="113" t="s">
        <v>108</v>
      </c>
      <c r="C12" s="116" t="s">
        <v>109</v>
      </c>
      <c r="D12" s="107">
        <f t="shared" si="0"/>
        <v>7046220</v>
      </c>
      <c r="E12" s="107">
        <f t="shared" si="1"/>
        <v>7046220</v>
      </c>
      <c r="F12" s="107">
        <f t="shared" si="2"/>
        <v>7046220</v>
      </c>
      <c r="G12" s="117">
        <v>7046220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ht="20.1" customHeight="1" spans="1:19">
      <c r="A13" s="115"/>
      <c r="B13" s="113" t="s">
        <v>110</v>
      </c>
      <c r="C13" s="116" t="s">
        <v>111</v>
      </c>
      <c r="D13" s="107">
        <f t="shared" si="0"/>
        <v>393741</v>
      </c>
      <c r="E13" s="107">
        <f t="shared" si="1"/>
        <v>393741</v>
      </c>
      <c r="F13" s="107">
        <f t="shared" si="2"/>
        <v>393741</v>
      </c>
      <c r="G13" s="117">
        <v>393741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ht="20.1" customHeight="1" spans="1:19">
      <c r="A14" s="115"/>
      <c r="B14" s="113" t="s">
        <v>112</v>
      </c>
      <c r="C14" s="116" t="s">
        <v>113</v>
      </c>
      <c r="D14" s="107">
        <f t="shared" si="0"/>
        <v>0</v>
      </c>
      <c r="E14" s="107">
        <f t="shared" si="1"/>
        <v>0</v>
      </c>
      <c r="F14" s="107">
        <f t="shared" si="2"/>
        <v>0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  <row r="15" ht="20.1" customHeight="1" spans="1:19">
      <c r="A15" s="115"/>
      <c r="B15" s="113" t="s">
        <v>114</v>
      </c>
      <c r="C15" s="116" t="s">
        <v>115</v>
      </c>
      <c r="D15" s="107">
        <f t="shared" si="0"/>
        <v>187104</v>
      </c>
      <c r="E15" s="107">
        <f t="shared" si="1"/>
        <v>187104</v>
      </c>
      <c r="F15" s="107">
        <f t="shared" si="2"/>
        <v>187104</v>
      </c>
      <c r="G15" s="117">
        <v>187104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ht="20.1" customHeight="1" spans="1:19">
      <c r="A16" s="115"/>
      <c r="B16" s="113" t="s">
        <v>116</v>
      </c>
      <c r="C16" s="116" t="s">
        <v>117</v>
      </c>
      <c r="D16" s="107">
        <f t="shared" si="0"/>
        <v>2174542</v>
      </c>
      <c r="E16" s="107">
        <f t="shared" si="1"/>
        <v>2174542</v>
      </c>
      <c r="F16" s="107">
        <f t="shared" si="2"/>
        <v>2174542</v>
      </c>
      <c r="G16" s="117">
        <v>2174542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ht="20.1" customHeight="1" spans="1:19">
      <c r="A17" s="115"/>
      <c r="B17" s="113" t="s">
        <v>118</v>
      </c>
      <c r="C17" s="116" t="s">
        <v>119</v>
      </c>
      <c r="D17" s="107">
        <f t="shared" si="0"/>
        <v>0</v>
      </c>
      <c r="E17" s="107">
        <f t="shared" si="1"/>
        <v>0</v>
      </c>
      <c r="F17" s="107">
        <f t="shared" si="2"/>
        <v>0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</row>
    <row r="18" ht="20.1" customHeight="1" spans="1:19">
      <c r="A18" s="115"/>
      <c r="B18" s="113" t="s">
        <v>120</v>
      </c>
      <c r="C18" s="116" t="s">
        <v>121</v>
      </c>
      <c r="D18" s="107">
        <f t="shared" si="0"/>
        <v>0</v>
      </c>
      <c r="E18" s="107">
        <f t="shared" si="1"/>
        <v>0</v>
      </c>
      <c r="F18" s="107">
        <f t="shared" si="2"/>
        <v>0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</row>
    <row r="19" ht="20.1" customHeight="1" spans="1:19">
      <c r="A19" s="115"/>
      <c r="B19" s="113" t="s">
        <v>122</v>
      </c>
      <c r="C19" s="116" t="s">
        <v>123</v>
      </c>
      <c r="D19" s="107">
        <f t="shared" si="0"/>
        <v>0</v>
      </c>
      <c r="E19" s="107">
        <f t="shared" si="1"/>
        <v>0</v>
      </c>
      <c r="F19" s="107">
        <f t="shared" si="2"/>
        <v>0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</row>
    <row r="20" ht="20.1" customHeight="1" spans="1:19">
      <c r="A20" s="115"/>
      <c r="B20" s="113" t="s">
        <v>124</v>
      </c>
      <c r="C20" s="116" t="s">
        <v>125</v>
      </c>
      <c r="D20" s="107">
        <f t="shared" si="0"/>
        <v>824122</v>
      </c>
      <c r="E20" s="107">
        <f t="shared" si="1"/>
        <v>824122</v>
      </c>
      <c r="F20" s="107">
        <f t="shared" si="2"/>
        <v>824122</v>
      </c>
      <c r="G20" s="117">
        <v>824122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</row>
    <row r="21" ht="20.1" customHeight="1" spans="1:19">
      <c r="A21" s="115"/>
      <c r="B21" s="113" t="s">
        <v>126</v>
      </c>
      <c r="C21" s="116" t="s">
        <v>127</v>
      </c>
      <c r="D21" s="107">
        <f t="shared" si="0"/>
        <v>2168050</v>
      </c>
      <c r="E21" s="107">
        <f t="shared" si="1"/>
        <v>2168050</v>
      </c>
      <c r="F21" s="107">
        <f t="shared" si="2"/>
        <v>2168050</v>
      </c>
      <c r="G21" s="117">
        <v>2168050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</row>
    <row r="22" ht="20.1" customHeight="1" spans="1:19">
      <c r="A22" s="115"/>
      <c r="B22" s="113" t="s">
        <v>128</v>
      </c>
      <c r="C22" s="116" t="s">
        <v>129</v>
      </c>
      <c r="D22" s="107">
        <f t="shared" si="0"/>
        <v>0</v>
      </c>
      <c r="E22" s="107">
        <f t="shared" si="1"/>
        <v>0</v>
      </c>
      <c r="F22" s="107">
        <f t="shared" si="2"/>
        <v>0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ht="20.1" customHeight="1" spans="1:19">
      <c r="A23" s="115"/>
      <c r="B23" s="113" t="s">
        <v>130</v>
      </c>
      <c r="C23" s="116" t="s">
        <v>131</v>
      </c>
      <c r="D23" s="107">
        <f t="shared" si="0"/>
        <v>5013662</v>
      </c>
      <c r="E23" s="107">
        <f t="shared" si="1"/>
        <v>5013662</v>
      </c>
      <c r="F23" s="107">
        <f t="shared" si="2"/>
        <v>5013662</v>
      </c>
      <c r="G23" s="117">
        <v>5013662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ht="20.1" customHeight="1" spans="1:19">
      <c r="A24" s="112">
        <v>302</v>
      </c>
      <c r="B24" s="113"/>
      <c r="C24" s="114" t="s">
        <v>132</v>
      </c>
      <c r="D24" s="107">
        <f t="shared" ref="D24:D63" si="3">E24</f>
        <v>4880257.82</v>
      </c>
      <c r="E24" s="107">
        <f>SUM(E25:E51)</f>
        <v>4880257.82</v>
      </c>
      <c r="F24" s="107">
        <f>SUM(F25:F51)</f>
        <v>4880257.82</v>
      </c>
      <c r="G24" s="107">
        <f>SUM(G25:G51)</f>
        <v>2270257.82</v>
      </c>
      <c r="H24" s="117">
        <f>SUM(H25:H51)</f>
        <v>2610000</v>
      </c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ht="20.1" customHeight="1" spans="1:19">
      <c r="A25" s="115"/>
      <c r="B25" s="113" t="s">
        <v>106</v>
      </c>
      <c r="C25" s="116" t="s">
        <v>133</v>
      </c>
      <c r="D25" s="107">
        <f t="shared" si="3"/>
        <v>1631386</v>
      </c>
      <c r="E25" s="107">
        <f t="shared" ref="E24:E63" si="4">F25+P25</f>
        <v>1631386</v>
      </c>
      <c r="F25" s="107">
        <f>SUM(G25:M25)</f>
        <v>1631386</v>
      </c>
      <c r="G25" s="117">
        <v>1631386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</row>
    <row r="26" ht="20.1" customHeight="1" spans="1:19">
      <c r="A26" s="115"/>
      <c r="B26" s="113" t="s">
        <v>108</v>
      </c>
      <c r="C26" s="116" t="s">
        <v>134</v>
      </c>
      <c r="D26" s="107">
        <f t="shared" si="3"/>
        <v>32300</v>
      </c>
      <c r="E26" s="107">
        <f t="shared" si="4"/>
        <v>32300</v>
      </c>
      <c r="F26" s="107">
        <f t="shared" ref="F26:F63" si="5">SUM(G26:M26)</f>
        <v>32300</v>
      </c>
      <c r="G26" s="117">
        <v>32300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</row>
    <row r="27" ht="20.1" customHeight="1" spans="1:19">
      <c r="A27" s="115"/>
      <c r="B27" s="113" t="s">
        <v>110</v>
      </c>
      <c r="C27" s="116" t="s">
        <v>135</v>
      </c>
      <c r="D27" s="107">
        <f t="shared" si="3"/>
        <v>0</v>
      </c>
      <c r="E27" s="107">
        <f t="shared" si="4"/>
        <v>0</v>
      </c>
      <c r="F27" s="107">
        <f t="shared" si="5"/>
        <v>0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</row>
    <row r="28" ht="20.1" customHeight="1" spans="1:19">
      <c r="A28" s="115"/>
      <c r="B28" s="113" t="s">
        <v>136</v>
      </c>
      <c r="C28" s="116" t="s">
        <v>137</v>
      </c>
      <c r="D28" s="107">
        <f t="shared" si="3"/>
        <v>0</v>
      </c>
      <c r="E28" s="107">
        <f t="shared" si="4"/>
        <v>0</v>
      </c>
      <c r="F28" s="107">
        <f t="shared" si="5"/>
        <v>0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ht="20.1" customHeight="1" spans="1:19">
      <c r="A29" s="115"/>
      <c r="B29" s="113" t="s">
        <v>138</v>
      </c>
      <c r="C29" s="116" t="s">
        <v>139</v>
      </c>
      <c r="D29" s="107">
        <f t="shared" si="3"/>
        <v>16150</v>
      </c>
      <c r="E29" s="107">
        <f t="shared" si="4"/>
        <v>16150</v>
      </c>
      <c r="F29" s="107">
        <f t="shared" si="5"/>
        <v>16150</v>
      </c>
      <c r="G29" s="117">
        <v>16150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ht="20.1" customHeight="1" spans="1:19">
      <c r="A30" s="115"/>
      <c r="B30" s="113" t="s">
        <v>112</v>
      </c>
      <c r="C30" s="116" t="s">
        <v>140</v>
      </c>
      <c r="D30" s="107">
        <f t="shared" si="3"/>
        <v>32300</v>
      </c>
      <c r="E30" s="107">
        <f t="shared" si="4"/>
        <v>32300</v>
      </c>
      <c r="F30" s="107">
        <f t="shared" si="5"/>
        <v>32300</v>
      </c>
      <c r="G30" s="117">
        <v>32300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ht="20.1" customHeight="1" spans="1:19">
      <c r="A31" s="115"/>
      <c r="B31" s="113" t="s">
        <v>114</v>
      </c>
      <c r="C31" s="116" t="s">
        <v>141</v>
      </c>
      <c r="D31" s="107">
        <f t="shared" si="3"/>
        <v>0</v>
      </c>
      <c r="E31" s="107">
        <f t="shared" si="4"/>
        <v>0</v>
      </c>
      <c r="F31" s="107">
        <f t="shared" si="5"/>
        <v>0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</row>
    <row r="32" ht="20.1" customHeight="1" spans="1:19">
      <c r="A32" s="115"/>
      <c r="B32" s="113" t="s">
        <v>116</v>
      </c>
      <c r="C32" s="116" t="s">
        <v>142</v>
      </c>
      <c r="D32" s="107">
        <f t="shared" si="3"/>
        <v>0</v>
      </c>
      <c r="E32" s="107">
        <f t="shared" si="4"/>
        <v>0</v>
      </c>
      <c r="F32" s="107">
        <f t="shared" si="5"/>
        <v>0</v>
      </c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ht="20.1" customHeight="1" spans="1:19">
      <c r="A33" s="115"/>
      <c r="B33" s="113" t="s">
        <v>118</v>
      </c>
      <c r="C33" s="116" t="s">
        <v>143</v>
      </c>
      <c r="D33" s="107">
        <f t="shared" si="3"/>
        <v>0</v>
      </c>
      <c r="E33" s="107">
        <f t="shared" si="4"/>
        <v>0</v>
      </c>
      <c r="F33" s="107">
        <f t="shared" si="5"/>
        <v>0</v>
      </c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</row>
    <row r="34" ht="20.1" customHeight="1" spans="1:19">
      <c r="A34" s="115"/>
      <c r="B34" s="113" t="s">
        <v>122</v>
      </c>
      <c r="C34" s="116" t="s">
        <v>144</v>
      </c>
      <c r="D34" s="107">
        <f t="shared" si="3"/>
        <v>134500</v>
      </c>
      <c r="E34" s="107">
        <f t="shared" si="4"/>
        <v>134500</v>
      </c>
      <c r="F34" s="107">
        <f t="shared" si="5"/>
        <v>134500</v>
      </c>
      <c r="G34" s="117">
        <v>134500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ht="20.1" customHeight="1" spans="1:19">
      <c r="A35" s="115"/>
      <c r="B35" s="113" t="s">
        <v>124</v>
      </c>
      <c r="C35" s="116" t="s">
        <v>145</v>
      </c>
      <c r="D35" s="107">
        <f t="shared" si="3"/>
        <v>0</v>
      </c>
      <c r="E35" s="107">
        <f t="shared" si="4"/>
        <v>0</v>
      </c>
      <c r="F35" s="107">
        <f t="shared" si="5"/>
        <v>0</v>
      </c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</row>
    <row r="36" ht="20.1" customHeight="1" spans="1:19">
      <c r="A36" s="115"/>
      <c r="B36" s="113" t="s">
        <v>126</v>
      </c>
      <c r="C36" s="116" t="s">
        <v>146</v>
      </c>
      <c r="D36" s="107">
        <f t="shared" si="3"/>
        <v>100000</v>
      </c>
      <c r="E36" s="107">
        <f t="shared" si="4"/>
        <v>100000</v>
      </c>
      <c r="F36" s="107">
        <f t="shared" si="5"/>
        <v>100000</v>
      </c>
      <c r="G36" s="117"/>
      <c r="H36">
        <v>100000</v>
      </c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ht="14.25" spans="1:19">
      <c r="A37" s="115"/>
      <c r="B37" s="113" t="s">
        <v>128</v>
      </c>
      <c r="C37" s="116" t="s">
        <v>147</v>
      </c>
      <c r="D37" s="107">
        <f t="shared" si="3"/>
        <v>0</v>
      </c>
      <c r="E37" s="107">
        <f t="shared" si="4"/>
        <v>0</v>
      </c>
      <c r="F37" s="107">
        <f t="shared" si="5"/>
        <v>0</v>
      </c>
      <c r="G37" s="117"/>
      <c r="H37" s="117">
        <v>0</v>
      </c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  <row r="38" ht="14.25" spans="1:19">
      <c r="A38" s="115"/>
      <c r="B38" s="113" t="s">
        <v>148</v>
      </c>
      <c r="C38" s="116" t="s">
        <v>149</v>
      </c>
      <c r="D38" s="107">
        <f t="shared" si="3"/>
        <v>946900</v>
      </c>
      <c r="E38" s="107">
        <f t="shared" si="4"/>
        <v>946900</v>
      </c>
      <c r="F38" s="107">
        <f t="shared" si="5"/>
        <v>946900</v>
      </c>
      <c r="G38" s="117">
        <v>6900</v>
      </c>
      <c r="H38" s="117">
        <v>940000</v>
      </c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ht="14.25" spans="1:19">
      <c r="A39" s="115"/>
      <c r="B39" s="113" t="s">
        <v>150</v>
      </c>
      <c r="C39" s="116" t="s">
        <v>151</v>
      </c>
      <c r="D39" s="107">
        <f t="shared" si="3"/>
        <v>150000</v>
      </c>
      <c r="E39" s="107">
        <f t="shared" si="4"/>
        <v>150000</v>
      </c>
      <c r="F39" s="107">
        <f t="shared" si="5"/>
        <v>150000</v>
      </c>
      <c r="G39" s="117"/>
      <c r="H39" s="117">
        <v>150000</v>
      </c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</row>
    <row r="40" ht="14.25" spans="1:19">
      <c r="A40" s="115"/>
      <c r="B40" s="113" t="s">
        <v>152</v>
      </c>
      <c r="C40" s="116" t="s">
        <v>153</v>
      </c>
      <c r="D40" s="107">
        <f t="shared" si="3"/>
        <v>328450</v>
      </c>
      <c r="E40" s="107">
        <f t="shared" si="4"/>
        <v>328450</v>
      </c>
      <c r="F40" s="107">
        <f t="shared" si="5"/>
        <v>328450</v>
      </c>
      <c r="G40" s="117">
        <v>48450</v>
      </c>
      <c r="H40" s="117">
        <v>280000</v>
      </c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</row>
    <row r="41" ht="14.25" spans="1:19">
      <c r="A41" s="115"/>
      <c r="B41" s="113" t="s">
        <v>154</v>
      </c>
      <c r="C41" s="116" t="s">
        <v>155</v>
      </c>
      <c r="D41" s="107">
        <f t="shared" si="3"/>
        <v>0</v>
      </c>
      <c r="E41" s="107">
        <f t="shared" si="4"/>
        <v>0</v>
      </c>
      <c r="F41" s="107">
        <f t="shared" si="5"/>
        <v>0</v>
      </c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</row>
    <row r="42" ht="14.25" spans="1:19">
      <c r="A42" s="115"/>
      <c r="B42" s="113" t="s">
        <v>156</v>
      </c>
      <c r="C42" s="116" t="s">
        <v>157</v>
      </c>
      <c r="D42" s="107">
        <f t="shared" si="3"/>
        <v>0</v>
      </c>
      <c r="E42" s="107">
        <f t="shared" si="4"/>
        <v>0</v>
      </c>
      <c r="F42" s="107">
        <f t="shared" si="5"/>
        <v>0</v>
      </c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</row>
    <row r="43" ht="14.25" spans="1:19">
      <c r="A43" s="115"/>
      <c r="B43" s="113" t="s">
        <v>158</v>
      </c>
      <c r="C43" s="116" t="s">
        <v>159</v>
      </c>
      <c r="D43" s="107">
        <f t="shared" si="3"/>
        <v>0</v>
      </c>
      <c r="E43" s="107">
        <f t="shared" si="4"/>
        <v>0</v>
      </c>
      <c r="F43" s="107">
        <f t="shared" si="5"/>
        <v>0</v>
      </c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</row>
    <row r="44" ht="14.25" spans="1:19">
      <c r="A44" s="115"/>
      <c r="B44" s="113" t="s">
        <v>160</v>
      </c>
      <c r="C44" s="116" t="s">
        <v>161</v>
      </c>
      <c r="D44" s="107">
        <f t="shared" si="3"/>
        <v>300000</v>
      </c>
      <c r="E44" s="107">
        <f t="shared" si="4"/>
        <v>300000</v>
      </c>
      <c r="F44" s="107">
        <f t="shared" si="5"/>
        <v>300000</v>
      </c>
      <c r="G44" s="117"/>
      <c r="H44" s="117">
        <v>300000</v>
      </c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</row>
    <row r="45" ht="14.25" spans="1:19">
      <c r="A45" s="115"/>
      <c r="B45" s="113" t="s">
        <v>162</v>
      </c>
      <c r="C45" s="116" t="s">
        <v>163</v>
      </c>
      <c r="D45" s="107">
        <f t="shared" si="3"/>
        <v>0</v>
      </c>
      <c r="E45" s="107">
        <f t="shared" si="4"/>
        <v>0</v>
      </c>
      <c r="F45" s="107">
        <f t="shared" si="5"/>
        <v>0</v>
      </c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  <row r="46" ht="14.25" spans="1:19">
      <c r="A46" s="115"/>
      <c r="B46" s="113" t="s">
        <v>164</v>
      </c>
      <c r="C46" s="116" t="s">
        <v>165</v>
      </c>
      <c r="D46" s="107">
        <f t="shared" si="3"/>
        <v>117749.52</v>
      </c>
      <c r="E46" s="107">
        <f t="shared" si="4"/>
        <v>117749.52</v>
      </c>
      <c r="F46" s="107">
        <f t="shared" si="5"/>
        <v>117749.52</v>
      </c>
      <c r="G46" s="117">
        <v>117749.52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</row>
    <row r="47" ht="14.25" spans="1:19">
      <c r="A47" s="115"/>
      <c r="B47" s="113" t="s">
        <v>166</v>
      </c>
      <c r="C47" s="116" t="s">
        <v>167</v>
      </c>
      <c r="D47" s="107">
        <f t="shared" si="3"/>
        <v>118122.3</v>
      </c>
      <c r="E47" s="107">
        <f t="shared" si="4"/>
        <v>118122.3</v>
      </c>
      <c r="F47" s="107">
        <f t="shared" si="5"/>
        <v>118122.3</v>
      </c>
      <c r="G47" s="117">
        <v>118122.3</v>
      </c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</row>
    <row r="48" ht="14.25" spans="1:19">
      <c r="A48" s="115"/>
      <c r="B48" s="113" t="s">
        <v>168</v>
      </c>
      <c r="C48" s="116" t="s">
        <v>169</v>
      </c>
      <c r="D48" s="107">
        <f t="shared" si="3"/>
        <v>320000</v>
      </c>
      <c r="E48" s="107">
        <f t="shared" si="4"/>
        <v>320000</v>
      </c>
      <c r="F48" s="107">
        <f t="shared" si="5"/>
        <v>320000</v>
      </c>
      <c r="G48" s="117">
        <v>120000</v>
      </c>
      <c r="H48" s="117">
        <v>200000</v>
      </c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</row>
    <row r="49" ht="14.25" spans="1:19">
      <c r="A49" s="115"/>
      <c r="B49" s="113" t="s">
        <v>170</v>
      </c>
      <c r="C49" s="116" t="s">
        <v>171</v>
      </c>
      <c r="D49" s="107">
        <f t="shared" si="3"/>
        <v>0</v>
      </c>
      <c r="E49" s="107">
        <f t="shared" si="4"/>
        <v>0</v>
      </c>
      <c r="F49" s="107">
        <f t="shared" si="5"/>
        <v>0</v>
      </c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</row>
    <row r="50" ht="14.25" spans="1:19">
      <c r="A50" s="115"/>
      <c r="B50" s="113" t="s">
        <v>172</v>
      </c>
      <c r="C50" s="116" t="s">
        <v>173</v>
      </c>
      <c r="D50" s="107">
        <f t="shared" si="3"/>
        <v>0</v>
      </c>
      <c r="E50" s="107">
        <f t="shared" si="4"/>
        <v>0</v>
      </c>
      <c r="F50" s="107">
        <f t="shared" si="5"/>
        <v>0</v>
      </c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ht="14.25" spans="1:19">
      <c r="A51" s="115"/>
      <c r="B51" s="113" t="s">
        <v>130</v>
      </c>
      <c r="C51" s="116" t="s">
        <v>174</v>
      </c>
      <c r="D51" s="107">
        <f t="shared" si="3"/>
        <v>652400</v>
      </c>
      <c r="E51" s="107">
        <f t="shared" si="4"/>
        <v>652400</v>
      </c>
      <c r="F51" s="107">
        <f t="shared" si="5"/>
        <v>652400</v>
      </c>
      <c r="G51" s="117">
        <v>12400</v>
      </c>
      <c r="H51" s="117">
        <v>640000</v>
      </c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</row>
    <row r="52" ht="14.25" spans="1:19">
      <c r="A52" s="112">
        <v>303</v>
      </c>
      <c r="B52" s="113"/>
      <c r="C52" s="114" t="s">
        <v>175</v>
      </c>
      <c r="D52" s="107">
        <f t="shared" si="3"/>
        <v>226296</v>
      </c>
      <c r="E52" s="107">
        <f>SUM(E53:E63)</f>
        <v>226296</v>
      </c>
      <c r="F52" s="107">
        <f>SUM(F53:F63)</f>
        <v>226296</v>
      </c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</row>
    <row r="53" ht="14.25" spans="1:19">
      <c r="A53" s="115"/>
      <c r="B53" s="113" t="s">
        <v>106</v>
      </c>
      <c r="C53" s="116" t="s">
        <v>176</v>
      </c>
      <c r="D53" s="107">
        <f t="shared" si="3"/>
        <v>0</v>
      </c>
      <c r="E53" s="107">
        <f t="shared" si="4"/>
        <v>0</v>
      </c>
      <c r="F53" s="107">
        <f t="shared" si="5"/>
        <v>0</v>
      </c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</row>
    <row r="54" ht="14.25" spans="1:19">
      <c r="A54" s="115"/>
      <c r="B54" s="113" t="s">
        <v>108</v>
      </c>
      <c r="C54" s="116" t="s">
        <v>177</v>
      </c>
      <c r="D54" s="107">
        <f t="shared" si="3"/>
        <v>0</v>
      </c>
      <c r="E54" s="107">
        <f t="shared" si="4"/>
        <v>0</v>
      </c>
      <c r="F54" s="107">
        <f t="shared" si="5"/>
        <v>0</v>
      </c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</row>
    <row r="55" ht="14.25" spans="1:19">
      <c r="A55" s="115"/>
      <c r="B55" s="113" t="s">
        <v>110</v>
      </c>
      <c r="C55" s="116" t="s">
        <v>178</v>
      </c>
      <c r="D55" s="107">
        <f t="shared" si="3"/>
        <v>0</v>
      </c>
      <c r="E55" s="107">
        <f t="shared" si="4"/>
        <v>0</v>
      </c>
      <c r="F55" s="107">
        <f t="shared" si="5"/>
        <v>0</v>
      </c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</row>
    <row r="56" ht="14.25" spans="1:19">
      <c r="A56" s="115"/>
      <c r="B56" s="113" t="s">
        <v>136</v>
      </c>
      <c r="C56" s="116" t="s">
        <v>179</v>
      </c>
      <c r="D56" s="107">
        <f t="shared" si="3"/>
        <v>0</v>
      </c>
      <c r="E56" s="107">
        <f t="shared" si="4"/>
        <v>0</v>
      </c>
      <c r="F56" s="107">
        <f t="shared" si="5"/>
        <v>0</v>
      </c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ht="14.25" spans="1:19">
      <c r="A57" s="115"/>
      <c r="B57" s="113" t="s">
        <v>138</v>
      </c>
      <c r="C57" s="116" t="s">
        <v>180</v>
      </c>
      <c r="D57" s="107">
        <f t="shared" si="3"/>
        <v>226296</v>
      </c>
      <c r="E57" s="107">
        <f t="shared" si="4"/>
        <v>226296</v>
      </c>
      <c r="F57" s="107">
        <f t="shared" si="5"/>
        <v>226296</v>
      </c>
      <c r="G57" s="117">
        <v>226296</v>
      </c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ht="14.25" spans="1:19">
      <c r="A58" s="115"/>
      <c r="B58" s="113" t="s">
        <v>112</v>
      </c>
      <c r="C58" s="116" t="s">
        <v>181</v>
      </c>
      <c r="D58" s="107">
        <f t="shared" si="3"/>
        <v>0</v>
      </c>
      <c r="E58" s="107">
        <f t="shared" si="4"/>
        <v>0</v>
      </c>
      <c r="F58" s="107">
        <f t="shared" si="5"/>
        <v>0</v>
      </c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ht="14.25" spans="1:19">
      <c r="A59" s="115"/>
      <c r="B59" s="113" t="s">
        <v>114</v>
      </c>
      <c r="C59" s="116" t="s">
        <v>182</v>
      </c>
      <c r="D59" s="107">
        <f t="shared" si="3"/>
        <v>0</v>
      </c>
      <c r="E59" s="107">
        <f t="shared" si="4"/>
        <v>0</v>
      </c>
      <c r="F59" s="107">
        <f t="shared" si="5"/>
        <v>0</v>
      </c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ht="14.25" spans="1:19">
      <c r="A60" s="115"/>
      <c r="B60" s="113" t="s">
        <v>116</v>
      </c>
      <c r="C60" s="116" t="s">
        <v>183</v>
      </c>
      <c r="D60" s="107">
        <f t="shared" si="3"/>
        <v>0</v>
      </c>
      <c r="E60" s="107">
        <f t="shared" si="4"/>
        <v>0</v>
      </c>
      <c r="F60" s="107">
        <f t="shared" si="5"/>
        <v>0</v>
      </c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</row>
    <row r="61" ht="14.25" spans="1:19">
      <c r="A61" s="115"/>
      <c r="B61" s="113" t="s">
        <v>118</v>
      </c>
      <c r="C61" s="116" t="s">
        <v>184</v>
      </c>
      <c r="D61" s="107">
        <f t="shared" si="3"/>
        <v>0</v>
      </c>
      <c r="E61" s="107">
        <f t="shared" si="4"/>
        <v>0</v>
      </c>
      <c r="F61" s="107">
        <f t="shared" si="5"/>
        <v>0</v>
      </c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</row>
    <row r="62" ht="14.25" spans="1:19">
      <c r="A62" s="115"/>
      <c r="B62" s="113" t="s">
        <v>120</v>
      </c>
      <c r="C62" s="116" t="s">
        <v>185</v>
      </c>
      <c r="D62" s="107">
        <f t="shared" si="3"/>
        <v>0</v>
      </c>
      <c r="E62" s="107">
        <f t="shared" si="4"/>
        <v>0</v>
      </c>
      <c r="F62" s="107">
        <f t="shared" si="5"/>
        <v>0</v>
      </c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ht="14.25" spans="1:19">
      <c r="A63" s="115"/>
      <c r="B63" s="113" t="s">
        <v>130</v>
      </c>
      <c r="C63" s="116" t="s">
        <v>186</v>
      </c>
      <c r="D63" s="107">
        <f t="shared" si="3"/>
        <v>0</v>
      </c>
      <c r="E63" s="107">
        <f t="shared" si="4"/>
        <v>0</v>
      </c>
      <c r="F63" s="107">
        <f t="shared" si="5"/>
        <v>0</v>
      </c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8" sqref="D8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187</v>
      </c>
      <c r="B2" s="3"/>
      <c r="C2" s="3"/>
      <c r="D2" s="3"/>
      <c r="E2" s="3"/>
    </row>
    <row r="3" ht="15" customHeight="1" spans="1:5">
      <c r="A3" s="90" t="s">
        <v>47</v>
      </c>
      <c r="B3" s="90"/>
      <c r="C3" s="90"/>
      <c r="D3" s="90"/>
      <c r="E3" s="90"/>
    </row>
    <row r="4" ht="20.1" customHeight="1" spans="1:5">
      <c r="A4" s="71" t="s">
        <v>49</v>
      </c>
      <c r="B4" s="71" t="s">
        <v>188</v>
      </c>
      <c r="C4" s="71" t="s">
        <v>189</v>
      </c>
      <c r="D4" s="71"/>
      <c r="E4" s="71"/>
    </row>
    <row r="5" ht="20.1" customHeight="1" spans="1:5">
      <c r="A5" s="71"/>
      <c r="B5" s="71"/>
      <c r="C5" s="71" t="s">
        <v>89</v>
      </c>
      <c r="D5" s="71" t="s">
        <v>53</v>
      </c>
      <c r="E5" s="71" t="s">
        <v>54</v>
      </c>
    </row>
    <row r="6" ht="20.1" customHeight="1" spans="1:5">
      <c r="A6" s="91"/>
      <c r="B6" s="91"/>
      <c r="C6" s="91"/>
      <c r="D6" s="91"/>
      <c r="E6" s="91"/>
    </row>
    <row r="7" ht="20.1" customHeight="1" spans="1:5">
      <c r="A7" s="91"/>
      <c r="B7" s="91"/>
      <c r="C7" s="91"/>
      <c r="D7" s="91"/>
      <c r="E7" s="91"/>
    </row>
    <row r="8" ht="20.1" customHeight="1" spans="1:5">
      <c r="A8" s="91"/>
      <c r="B8" s="91"/>
      <c r="C8" s="91"/>
      <c r="D8" s="91"/>
      <c r="E8" s="91"/>
    </row>
    <row r="9" ht="20.1" customHeight="1" spans="1:5">
      <c r="A9" s="91"/>
      <c r="B9" s="91"/>
      <c r="C9" s="91"/>
      <c r="D9" s="91"/>
      <c r="E9" s="91"/>
    </row>
    <row r="10" ht="20.1" customHeight="1" spans="1:5">
      <c r="A10" s="91"/>
      <c r="B10" s="91"/>
      <c r="C10" s="91"/>
      <c r="D10" s="91"/>
      <c r="E10" s="91"/>
    </row>
    <row r="11" ht="20.1" customHeight="1" spans="1:5">
      <c r="A11" s="91"/>
      <c r="B11" s="91"/>
      <c r="C11" s="91"/>
      <c r="D11" s="91"/>
      <c r="E11" s="91"/>
    </row>
    <row r="12" ht="20.1" customHeight="1" spans="1:5">
      <c r="A12" s="91"/>
      <c r="B12" s="91"/>
      <c r="C12" s="91"/>
      <c r="D12" s="91"/>
      <c r="E12" s="91"/>
    </row>
    <row r="13" ht="20.1" customHeight="1" spans="1:5">
      <c r="A13" s="91"/>
      <c r="B13" s="91"/>
      <c r="C13" s="91"/>
      <c r="D13" s="91"/>
      <c r="E13" s="91"/>
    </row>
    <row r="14" ht="20.1" customHeight="1" spans="1:5">
      <c r="A14" s="91"/>
      <c r="B14" s="91"/>
      <c r="C14" s="91"/>
      <c r="D14" s="91"/>
      <c r="E14" s="91"/>
    </row>
    <row r="15" ht="20.1" customHeight="1" spans="1:5">
      <c r="A15" s="91"/>
      <c r="B15" s="91"/>
      <c r="C15" s="91"/>
      <c r="D15" s="91"/>
      <c r="E15" s="91"/>
    </row>
    <row r="16" ht="20.1" customHeight="1" spans="1:5">
      <c r="A16" s="91"/>
      <c r="B16" s="91"/>
      <c r="C16" s="91"/>
      <c r="D16" s="91"/>
      <c r="E16" s="91"/>
    </row>
    <row r="17" ht="20.1" customHeight="1" spans="1:5">
      <c r="A17" s="91"/>
      <c r="B17" s="91"/>
      <c r="C17" s="91"/>
      <c r="D17" s="91"/>
      <c r="E17" s="91"/>
    </row>
    <row r="18" ht="20.1" customHeight="1" spans="1:5">
      <c r="A18" s="91"/>
      <c r="B18" s="91"/>
      <c r="C18" s="91"/>
      <c r="D18" s="91"/>
      <c r="E18" s="91"/>
    </row>
    <row r="19" ht="20.1" customHeight="1" spans="1:5">
      <c r="A19" s="91"/>
      <c r="B19" s="91"/>
      <c r="C19" s="91"/>
      <c r="D19" s="91"/>
      <c r="E19" s="91"/>
    </row>
    <row r="20" ht="20.1" customHeight="1" spans="1:5">
      <c r="A20" s="91"/>
      <c r="B20" s="91"/>
      <c r="C20" s="91"/>
      <c r="D20" s="91"/>
      <c r="E20" s="91"/>
    </row>
    <row r="21" ht="20.1" customHeight="1" spans="1:5">
      <c r="A21" s="91"/>
      <c r="B21" s="91"/>
      <c r="C21" s="91"/>
      <c r="D21" s="91"/>
      <c r="E21" s="91"/>
    </row>
    <row r="22" ht="20.1" customHeight="1" spans="1:5">
      <c r="A22" s="91"/>
      <c r="B22" s="91"/>
      <c r="C22" s="91"/>
      <c r="D22" s="91"/>
      <c r="E22" s="91"/>
    </row>
    <row r="23" ht="20.1" customHeight="1" spans="1:5">
      <c r="A23" s="91"/>
      <c r="B23" s="71" t="s">
        <v>89</v>
      </c>
      <c r="C23" s="91"/>
      <c r="D23" s="91"/>
      <c r="E23" s="91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abSelected="1" workbookViewId="0">
      <selection activeCell="D21" sqref="D2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190</v>
      </c>
      <c r="B2" s="3"/>
      <c r="C2" s="3"/>
      <c r="D2" s="3"/>
    </row>
    <row r="3" s="1" customFormat="1" ht="19.5" customHeight="1" spans="1:4">
      <c r="A3" s="4" t="s">
        <v>1</v>
      </c>
      <c r="B3" s="80"/>
      <c r="C3" s="80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191</v>
      </c>
      <c r="C5" s="8" t="s">
        <v>192</v>
      </c>
      <c r="D5" s="8" t="s">
        <v>191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1" t="s">
        <v>193</v>
      </c>
      <c r="B7" s="82">
        <v>2763.85</v>
      </c>
      <c r="C7" s="83" t="s">
        <v>194</v>
      </c>
      <c r="D7" s="82">
        <v>712.08</v>
      </c>
    </row>
    <row r="8" s="1" customFormat="1" ht="17.25" customHeight="1" spans="1:4">
      <c r="A8" s="84" t="s">
        <v>195</v>
      </c>
      <c r="B8" s="82"/>
      <c r="C8" s="83" t="s">
        <v>196</v>
      </c>
      <c r="D8" s="82"/>
    </row>
    <row r="9" s="1" customFormat="1" ht="17.25" customHeight="1" spans="1:4">
      <c r="A9" s="84" t="s">
        <v>197</v>
      </c>
      <c r="B9" s="82"/>
      <c r="C9" s="83" t="s">
        <v>198</v>
      </c>
      <c r="D9" s="82"/>
    </row>
    <row r="10" s="1" customFormat="1" ht="17.25" customHeight="1" spans="1:4">
      <c r="A10" s="84" t="s">
        <v>199</v>
      </c>
      <c r="B10" s="82"/>
      <c r="C10" s="83" t="s">
        <v>200</v>
      </c>
      <c r="D10" s="82"/>
    </row>
    <row r="11" s="1" customFormat="1" ht="17.25" customHeight="1" spans="1:4">
      <c r="A11" s="84" t="s">
        <v>201</v>
      </c>
      <c r="B11" s="82"/>
      <c r="C11" s="83" t="s">
        <v>202</v>
      </c>
      <c r="D11" s="82">
        <v>22.33</v>
      </c>
    </row>
    <row r="12" s="1" customFormat="1" ht="17.25" customHeight="1" spans="1:4">
      <c r="A12" s="84" t="s">
        <v>203</v>
      </c>
      <c r="B12" s="82"/>
      <c r="C12" s="83" t="s">
        <v>204</v>
      </c>
      <c r="D12" s="82"/>
    </row>
    <row r="13" s="1" customFormat="1" ht="17.25" customHeight="1" spans="1:4">
      <c r="A13" s="84" t="s">
        <v>205</v>
      </c>
      <c r="B13" s="82"/>
      <c r="C13" s="83" t="s">
        <v>206</v>
      </c>
      <c r="D13" s="82">
        <v>66.93</v>
      </c>
    </row>
    <row r="14" s="1" customFormat="1" ht="17.25" customHeight="1" spans="1:4">
      <c r="A14" s="19"/>
      <c r="B14" s="82"/>
      <c r="C14" s="83" t="s">
        <v>207</v>
      </c>
      <c r="D14" s="82">
        <v>283.62</v>
      </c>
    </row>
    <row r="15" s="1" customFormat="1" ht="17.25" customHeight="1" spans="1:4">
      <c r="A15" s="19"/>
      <c r="B15" s="82"/>
      <c r="C15" s="83" t="s">
        <v>208</v>
      </c>
      <c r="D15" s="82">
        <v>0</v>
      </c>
    </row>
    <row r="16" s="1" customFormat="1" ht="17.25" customHeight="1" spans="1:4">
      <c r="A16" s="19"/>
      <c r="B16" s="82"/>
      <c r="C16" s="83" t="s">
        <v>209</v>
      </c>
      <c r="D16" s="82"/>
    </row>
    <row r="17" s="1" customFormat="1" ht="17.25" customHeight="1" spans="1:4">
      <c r="A17" s="19"/>
      <c r="B17" s="85"/>
      <c r="C17" s="83" t="s">
        <v>210</v>
      </c>
      <c r="D17" s="82">
        <v>32.23</v>
      </c>
    </row>
    <row r="18" s="1" customFormat="1" ht="17.25" customHeight="1" spans="1:4">
      <c r="A18" s="19"/>
      <c r="B18" s="86"/>
      <c r="C18" s="83" t="s">
        <v>211</v>
      </c>
      <c r="D18" s="82">
        <v>1326.32</v>
      </c>
    </row>
    <row r="19" s="1" customFormat="1" ht="17.25" customHeight="1" spans="1:4">
      <c r="A19" s="19"/>
      <c r="B19" s="86"/>
      <c r="C19" s="83" t="s">
        <v>212</v>
      </c>
      <c r="D19" s="82">
        <v>47.22</v>
      </c>
    </row>
    <row r="20" s="1" customFormat="1" ht="17.25" customHeight="1" spans="1:4">
      <c r="A20" s="19"/>
      <c r="B20" s="86"/>
      <c r="C20" s="84" t="s">
        <v>213</v>
      </c>
      <c r="D20" s="82">
        <v>56.32</v>
      </c>
    </row>
    <row r="21" s="1" customFormat="1" ht="17.25" customHeight="1" spans="1:4">
      <c r="A21" s="87"/>
      <c r="B21" s="86"/>
      <c r="C21" s="84" t="s">
        <v>214</v>
      </c>
      <c r="D21" s="82"/>
    </row>
    <row r="22" s="1" customFormat="1" ht="17.25" customHeight="1" spans="1:4">
      <c r="A22" s="83"/>
      <c r="B22" s="86"/>
      <c r="C22" s="84" t="s">
        <v>215</v>
      </c>
      <c r="D22" s="82"/>
    </row>
    <row r="23" s="1" customFormat="1" ht="17.25" customHeight="1" spans="1:4">
      <c r="A23" s="83"/>
      <c r="B23" s="86"/>
      <c r="C23" s="84" t="s">
        <v>216</v>
      </c>
      <c r="D23" s="82"/>
    </row>
    <row r="24" s="1" customFormat="1" ht="17.25" customHeight="1" spans="1:4">
      <c r="A24" s="83"/>
      <c r="B24" s="86"/>
      <c r="C24" s="84" t="s">
        <v>217</v>
      </c>
      <c r="D24" s="82"/>
    </row>
    <row r="25" s="1" customFormat="1" ht="17.25" customHeight="1" spans="1:4">
      <c r="A25" s="83"/>
      <c r="B25" s="86"/>
      <c r="C25" s="84" t="s">
        <v>218</v>
      </c>
      <c r="D25" s="82">
        <v>216.8</v>
      </c>
    </row>
    <row r="26" s="1" customFormat="1" ht="17.25" customHeight="1" spans="1:4">
      <c r="A26" s="83"/>
      <c r="B26" s="86"/>
      <c r="C26" s="84" t="s">
        <v>219</v>
      </c>
      <c r="D26" s="82"/>
    </row>
    <row r="27" s="1" customFormat="1" ht="17.25" customHeight="1" spans="1:4">
      <c r="A27" s="83"/>
      <c r="B27" s="86"/>
      <c r="C27" s="84" t="s">
        <v>220</v>
      </c>
      <c r="D27" s="82"/>
    </row>
    <row r="28" s="1" customFormat="1" ht="17.25" customHeight="1" spans="1:4">
      <c r="A28" s="83"/>
      <c r="B28" s="86"/>
      <c r="C28" s="84" t="s">
        <v>221</v>
      </c>
      <c r="D28" s="82">
        <v>0</v>
      </c>
    </row>
    <row r="29" s="1" customFormat="1" ht="17.25" customHeight="1" spans="1:4">
      <c r="A29" s="88" t="s">
        <v>44</v>
      </c>
      <c r="B29" s="89">
        <f>SUM(B7:B28)</f>
        <v>2763.85</v>
      </c>
      <c r="C29" s="62" t="s">
        <v>45</v>
      </c>
      <c r="D29" s="89">
        <f>SUM(D7:D28)</f>
        <v>2763.85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0" workbookViewId="0">
      <selection activeCell="F17" sqref="F16:F17"/>
    </sheetView>
  </sheetViews>
  <sheetFormatPr defaultColWidth="9" defaultRowHeight="13.5"/>
  <cols>
    <col min="1" max="1" width="8.375" customWidth="1"/>
    <col min="2" max="2" width="25.8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6"/>
      <c r="B1" s="66"/>
      <c r="C1" s="66"/>
      <c r="D1" s="66"/>
      <c r="E1" s="66"/>
      <c r="F1" s="66"/>
      <c r="G1" s="66"/>
      <c r="H1" s="66"/>
      <c r="I1" s="66"/>
    </row>
    <row r="2" ht="39.95" customHeight="1" spans="1:9">
      <c r="A2" s="3" t="s">
        <v>222</v>
      </c>
      <c r="B2" s="3"/>
      <c r="C2" s="3"/>
      <c r="D2" s="3"/>
      <c r="E2" s="3"/>
      <c r="F2" s="3"/>
      <c r="G2" s="3"/>
      <c r="H2" s="3"/>
      <c r="I2" s="3"/>
    </row>
    <row r="3" s="70" customFormat="1" ht="15" customHeight="1" spans="1:9">
      <c r="A3" s="67" t="s">
        <v>47</v>
      </c>
      <c r="B3" s="67"/>
      <c r="C3" s="67"/>
      <c r="D3" s="67"/>
      <c r="E3" s="67"/>
      <c r="F3" s="67"/>
      <c r="G3" s="67"/>
      <c r="H3" s="67"/>
      <c r="I3" s="67"/>
    </row>
    <row r="4" ht="39.95" customHeight="1" spans="1:9">
      <c r="A4" s="71" t="s">
        <v>223</v>
      </c>
      <c r="B4" s="71"/>
      <c r="C4" s="71" t="s">
        <v>89</v>
      </c>
      <c r="D4" s="72" t="s">
        <v>224</v>
      </c>
      <c r="E4" s="72" t="s">
        <v>225</v>
      </c>
      <c r="F4" s="73" t="s">
        <v>226</v>
      </c>
      <c r="G4" s="74" t="s">
        <v>100</v>
      </c>
      <c r="H4" s="72" t="s">
        <v>101</v>
      </c>
      <c r="I4" s="72" t="s">
        <v>227</v>
      </c>
    </row>
    <row r="5" ht="30" customHeight="1" spans="1:9">
      <c r="A5" s="68" t="s">
        <v>49</v>
      </c>
      <c r="B5" s="68" t="s">
        <v>188</v>
      </c>
      <c r="C5" s="71"/>
      <c r="D5" s="71"/>
      <c r="E5" s="71"/>
      <c r="F5" s="75"/>
      <c r="G5" s="76"/>
      <c r="H5" s="71"/>
      <c r="I5" s="71"/>
    </row>
    <row r="6" ht="20.1" customHeight="1" spans="1:9">
      <c r="A6" s="69">
        <v>2010101</v>
      </c>
      <c r="B6" s="77" t="s">
        <v>55</v>
      </c>
      <c r="C6" s="78">
        <f>SUM(D6:I6)</f>
        <v>23.56</v>
      </c>
      <c r="D6" s="78">
        <v>23.56</v>
      </c>
      <c r="E6" s="78"/>
      <c r="F6" s="78"/>
      <c r="G6" s="78"/>
      <c r="H6" s="78"/>
      <c r="I6" s="78"/>
    </row>
    <row r="7" ht="20.1" customHeight="1" spans="1:9">
      <c r="A7" s="69">
        <v>2010301</v>
      </c>
      <c r="B7" s="77" t="s">
        <v>56</v>
      </c>
      <c r="C7" s="78">
        <f t="shared" ref="C7:C28" si="0">SUM(D7:I7)</f>
        <v>264.67</v>
      </c>
      <c r="D7" s="78">
        <v>264.67</v>
      </c>
      <c r="E7" s="78"/>
      <c r="F7" s="78"/>
      <c r="G7" s="78"/>
      <c r="H7" s="78"/>
      <c r="I7" s="78"/>
    </row>
    <row r="8" ht="20.1" customHeight="1" spans="1:9">
      <c r="A8" s="69">
        <v>2010601</v>
      </c>
      <c r="B8" s="77" t="s">
        <v>57</v>
      </c>
      <c r="C8" s="78">
        <f t="shared" si="0"/>
        <v>48.75</v>
      </c>
      <c r="D8" s="78">
        <v>48.75</v>
      </c>
      <c r="E8" s="78"/>
      <c r="F8" s="78"/>
      <c r="G8" s="78"/>
      <c r="H8" s="78"/>
      <c r="I8" s="78"/>
    </row>
    <row r="9" ht="20.1" customHeight="1" spans="1:9">
      <c r="A9" s="69">
        <v>2011101</v>
      </c>
      <c r="B9" s="77" t="s">
        <v>58</v>
      </c>
      <c r="C9" s="78">
        <f t="shared" si="0"/>
        <v>10.75</v>
      </c>
      <c r="D9" s="78">
        <v>10.75</v>
      </c>
      <c r="E9" s="78"/>
      <c r="F9" s="78"/>
      <c r="G9" s="78"/>
      <c r="H9" s="78"/>
      <c r="I9" s="78"/>
    </row>
    <row r="10" ht="20.1" customHeight="1" spans="1:9">
      <c r="A10" s="69">
        <v>2013101</v>
      </c>
      <c r="B10" s="77" t="s">
        <v>59</v>
      </c>
      <c r="C10" s="78">
        <f t="shared" si="0"/>
        <v>20.95</v>
      </c>
      <c r="D10" s="78">
        <v>20.95</v>
      </c>
      <c r="E10" s="78"/>
      <c r="F10" s="78"/>
      <c r="G10" s="78"/>
      <c r="H10" s="78"/>
      <c r="I10" s="78"/>
    </row>
    <row r="11" ht="20.1" customHeight="1" spans="1:9">
      <c r="A11" s="69">
        <v>2019999</v>
      </c>
      <c r="B11" s="77" t="s">
        <v>60</v>
      </c>
      <c r="C11" s="78">
        <f t="shared" si="0"/>
        <v>261</v>
      </c>
      <c r="D11" s="78">
        <v>261</v>
      </c>
      <c r="E11" s="78"/>
      <c r="F11" s="78"/>
      <c r="G11" s="78"/>
      <c r="H11" s="78"/>
      <c r="I11" s="78"/>
    </row>
    <row r="12" ht="20.1" customHeight="1" spans="1:9">
      <c r="A12" s="69">
        <v>2050802</v>
      </c>
      <c r="B12" s="77" t="s">
        <v>62</v>
      </c>
      <c r="C12" s="78">
        <f t="shared" si="0"/>
        <v>22.33</v>
      </c>
      <c r="D12" s="78">
        <v>22.33</v>
      </c>
      <c r="E12" s="78"/>
      <c r="F12" s="78"/>
      <c r="G12" s="78"/>
      <c r="H12" s="78"/>
      <c r="I12" s="78"/>
    </row>
    <row r="13" ht="20.1" customHeight="1" spans="1:9">
      <c r="A13" s="69">
        <v>2070101</v>
      </c>
      <c r="B13" s="77" t="s">
        <v>63</v>
      </c>
      <c r="C13" s="78">
        <f t="shared" si="0"/>
        <v>33.68</v>
      </c>
      <c r="D13" s="78">
        <v>33.68</v>
      </c>
      <c r="E13" s="78"/>
      <c r="F13" s="78"/>
      <c r="G13" s="78"/>
      <c r="H13" s="78"/>
      <c r="I13" s="78"/>
    </row>
    <row r="14" ht="20.1" customHeight="1" spans="1:9">
      <c r="A14" s="69">
        <v>2070401</v>
      </c>
      <c r="B14" s="77" t="s">
        <v>64</v>
      </c>
      <c r="C14" s="78">
        <f t="shared" si="0"/>
        <v>33.25</v>
      </c>
      <c r="D14" s="78">
        <v>33.25</v>
      </c>
      <c r="E14" s="78"/>
      <c r="F14" s="78"/>
      <c r="G14" s="78"/>
      <c r="H14" s="78"/>
      <c r="I14" s="78"/>
    </row>
    <row r="15" ht="20.1" customHeight="1" spans="1:9">
      <c r="A15" s="69">
        <v>2080101</v>
      </c>
      <c r="B15" s="77" t="s">
        <v>65</v>
      </c>
      <c r="C15" s="78">
        <f t="shared" si="0"/>
        <v>46.92</v>
      </c>
      <c r="D15" s="78">
        <v>46.92</v>
      </c>
      <c r="E15" s="78"/>
      <c r="F15" s="78"/>
      <c r="G15" s="78"/>
      <c r="H15" s="78"/>
      <c r="I15" s="78"/>
    </row>
    <row r="16" ht="20.1" customHeight="1" spans="1:9">
      <c r="A16" s="69">
        <v>2080501</v>
      </c>
      <c r="B16" s="77" t="s">
        <v>66</v>
      </c>
      <c r="C16" s="78">
        <f t="shared" si="0"/>
        <v>19.23</v>
      </c>
      <c r="D16" s="78">
        <v>19.23</v>
      </c>
      <c r="E16" s="78"/>
      <c r="F16" s="78"/>
      <c r="G16" s="78"/>
      <c r="H16" s="78"/>
      <c r="I16" s="78"/>
    </row>
    <row r="17" ht="20.1" customHeight="1" spans="1:9">
      <c r="A17" s="69">
        <v>2080505</v>
      </c>
      <c r="B17" s="77" t="s">
        <v>67</v>
      </c>
      <c r="C17" s="78">
        <f t="shared" si="0"/>
        <v>217.45</v>
      </c>
      <c r="D17" s="78">
        <v>217.45</v>
      </c>
      <c r="E17" s="78"/>
      <c r="F17" s="78"/>
      <c r="G17" s="78"/>
      <c r="H17" s="78"/>
      <c r="I17" s="78"/>
    </row>
    <row r="18" ht="20.1" customHeight="1" spans="1:9">
      <c r="A18" s="69">
        <v>2101101</v>
      </c>
      <c r="B18" s="77" t="s">
        <v>68</v>
      </c>
      <c r="C18" s="78">
        <f t="shared" si="0"/>
        <v>19.35</v>
      </c>
      <c r="D18" s="78">
        <v>19.35</v>
      </c>
      <c r="E18" s="78"/>
      <c r="F18" s="78"/>
      <c r="G18" s="78"/>
      <c r="H18" s="78"/>
      <c r="I18" s="78"/>
    </row>
    <row r="19" ht="20.1" customHeight="1" spans="1:9">
      <c r="A19" s="69">
        <v>2101102</v>
      </c>
      <c r="B19" s="77" t="s">
        <v>69</v>
      </c>
      <c r="C19" s="78">
        <f t="shared" si="0"/>
        <v>63.06</v>
      </c>
      <c r="D19" s="78">
        <v>63.06</v>
      </c>
      <c r="E19" s="78"/>
      <c r="F19" s="78"/>
      <c r="G19" s="78"/>
      <c r="H19" s="78"/>
      <c r="I19" s="78"/>
    </row>
    <row r="20" ht="20.1" customHeight="1" spans="1:9">
      <c r="A20" s="69">
        <v>2120101</v>
      </c>
      <c r="B20" s="77" t="s">
        <v>70</v>
      </c>
      <c r="C20" s="78">
        <f t="shared" si="0"/>
        <v>32.24</v>
      </c>
      <c r="D20" s="78">
        <v>32.24</v>
      </c>
      <c r="E20" s="78"/>
      <c r="F20" s="78"/>
      <c r="G20" s="78"/>
      <c r="H20" s="78"/>
      <c r="I20" s="78"/>
    </row>
    <row r="21" ht="20.1" customHeight="1" spans="1:9">
      <c r="A21" s="79">
        <v>2130101</v>
      </c>
      <c r="B21" s="78" t="s">
        <v>71</v>
      </c>
      <c r="C21" s="78">
        <f t="shared" si="0"/>
        <v>511.1</v>
      </c>
      <c r="D21" s="78">
        <v>511.1</v>
      </c>
      <c r="E21" s="78"/>
      <c r="F21" s="78"/>
      <c r="G21" s="78"/>
      <c r="H21" s="78"/>
      <c r="I21" s="78"/>
    </row>
    <row r="22" ht="20.1" customHeight="1" spans="1:9">
      <c r="A22" s="79">
        <v>2130201</v>
      </c>
      <c r="B22" s="78" t="s">
        <v>72</v>
      </c>
      <c r="C22" s="78">
        <f t="shared" si="0"/>
        <v>77.69</v>
      </c>
      <c r="D22" s="78">
        <v>77.69</v>
      </c>
      <c r="E22" s="78"/>
      <c r="F22" s="78"/>
      <c r="G22" s="78"/>
      <c r="H22" s="78"/>
      <c r="I22" s="78"/>
    </row>
    <row r="23" ht="20.1" customHeight="1" spans="1:9">
      <c r="A23" s="79">
        <v>2130301</v>
      </c>
      <c r="B23" s="78" t="s">
        <v>73</v>
      </c>
      <c r="C23" s="78">
        <f t="shared" si="0"/>
        <v>76.28</v>
      </c>
      <c r="D23" s="78">
        <v>76.28</v>
      </c>
      <c r="E23" s="78"/>
      <c r="F23" s="78"/>
      <c r="G23" s="78"/>
      <c r="H23" s="78"/>
      <c r="I23" s="78"/>
    </row>
    <row r="24" ht="20.1" customHeight="1" spans="1:9">
      <c r="A24" s="79">
        <v>2130705</v>
      </c>
      <c r="B24" s="78" t="s">
        <v>74</v>
      </c>
      <c r="C24" s="78">
        <f t="shared" si="0"/>
        <v>661.24</v>
      </c>
      <c r="D24" s="78">
        <v>661.24</v>
      </c>
      <c r="E24" s="78"/>
      <c r="F24" s="78"/>
      <c r="G24" s="78"/>
      <c r="H24" s="78"/>
      <c r="I24" s="78"/>
    </row>
    <row r="25" ht="20.1" customHeight="1" spans="1:9">
      <c r="A25" s="79">
        <v>2140101</v>
      </c>
      <c r="B25" s="78" t="s">
        <v>75</v>
      </c>
      <c r="C25" s="78">
        <f t="shared" si="0"/>
        <v>47.23</v>
      </c>
      <c r="D25" s="78">
        <v>47.23</v>
      </c>
      <c r="E25" s="78"/>
      <c r="F25" s="78"/>
      <c r="G25" s="78"/>
      <c r="H25" s="78"/>
      <c r="I25" s="78"/>
    </row>
    <row r="26" ht="20.1" customHeight="1" spans="1:9">
      <c r="A26" s="69">
        <v>2150601</v>
      </c>
      <c r="B26" s="77" t="s">
        <v>76</v>
      </c>
      <c r="C26" s="78">
        <f t="shared" si="0"/>
        <v>15.45</v>
      </c>
      <c r="D26" s="77">
        <v>15.45</v>
      </c>
      <c r="E26" s="77"/>
      <c r="F26" s="77"/>
      <c r="G26" s="77"/>
      <c r="H26" s="77"/>
      <c r="I26" s="77"/>
    </row>
    <row r="27" ht="20.1" customHeight="1" spans="1:9">
      <c r="A27" s="69">
        <v>2150801</v>
      </c>
      <c r="B27" s="77" t="s">
        <v>77</v>
      </c>
      <c r="C27" s="78">
        <f t="shared" si="0"/>
        <v>40.87</v>
      </c>
      <c r="D27" s="77">
        <v>40.87</v>
      </c>
      <c r="E27" s="77"/>
      <c r="F27" s="77"/>
      <c r="G27" s="77"/>
      <c r="H27" s="77"/>
      <c r="I27" s="77"/>
    </row>
    <row r="28" ht="20.1" customHeight="1" spans="1:9">
      <c r="A28" s="69">
        <v>2210201</v>
      </c>
      <c r="B28" s="77" t="s">
        <v>78</v>
      </c>
      <c r="C28" s="78">
        <f t="shared" si="0"/>
        <v>216.8</v>
      </c>
      <c r="D28" s="77">
        <v>216.8</v>
      </c>
      <c r="E28" s="77"/>
      <c r="F28" s="77"/>
      <c r="G28" s="77"/>
      <c r="H28" s="77"/>
      <c r="I28" s="77"/>
    </row>
    <row r="29" ht="20.1" customHeight="1" spans="1:9">
      <c r="A29" s="69"/>
      <c r="B29" s="77"/>
      <c r="C29" s="78">
        <f t="shared" ref="C29:C34" si="1">SUM(D29:I29)</f>
        <v>0</v>
      </c>
      <c r="D29" s="77"/>
      <c r="E29" s="77"/>
      <c r="F29" s="77"/>
      <c r="G29" s="77"/>
      <c r="H29" s="77"/>
      <c r="I29" s="77"/>
    </row>
    <row r="30" ht="20.1" customHeight="1" spans="1:9">
      <c r="A30" s="69"/>
      <c r="B30" s="77"/>
      <c r="C30" s="78">
        <f t="shared" si="1"/>
        <v>0</v>
      </c>
      <c r="D30" s="77"/>
      <c r="E30" s="77"/>
      <c r="F30" s="77"/>
      <c r="G30" s="77"/>
      <c r="H30" s="77"/>
      <c r="I30" s="77"/>
    </row>
    <row r="31" ht="20.1" customHeight="1" spans="1:9">
      <c r="A31" s="69"/>
      <c r="B31" s="77"/>
      <c r="C31" s="78">
        <f t="shared" si="1"/>
        <v>0</v>
      </c>
      <c r="D31" s="77"/>
      <c r="E31" s="77"/>
      <c r="F31" s="77"/>
      <c r="G31" s="77"/>
      <c r="H31" s="77"/>
      <c r="I31" s="77"/>
    </row>
    <row r="32" ht="20.1" customHeight="1" spans="1:9">
      <c r="A32" s="69"/>
      <c r="B32" s="77"/>
      <c r="C32" s="78">
        <f t="shared" si="1"/>
        <v>0</v>
      </c>
      <c r="D32" s="77"/>
      <c r="E32" s="77"/>
      <c r="F32" s="77"/>
      <c r="G32" s="77"/>
      <c r="H32" s="77"/>
      <c r="I32" s="77"/>
    </row>
    <row r="33" ht="20.1" customHeight="1" spans="1:9">
      <c r="A33" s="69"/>
      <c r="B33" s="77"/>
      <c r="C33" s="78">
        <f t="shared" si="1"/>
        <v>0</v>
      </c>
      <c r="D33" s="77" t="s">
        <v>61</v>
      </c>
      <c r="E33" s="77"/>
      <c r="F33" s="77"/>
      <c r="G33" s="77"/>
      <c r="H33" s="77"/>
      <c r="I33" s="77"/>
    </row>
    <row r="34" ht="20.1" customHeight="1" spans="1:9">
      <c r="A34" s="69"/>
      <c r="B34" s="71" t="s">
        <v>79</v>
      </c>
      <c r="C34" s="78">
        <f t="shared" si="1"/>
        <v>2763.85</v>
      </c>
      <c r="D34" s="77">
        <f>SUM(D6:D33)</f>
        <v>2763.85</v>
      </c>
      <c r="E34" s="77"/>
      <c r="F34" s="77"/>
      <c r="G34" s="77"/>
      <c r="H34" s="77"/>
      <c r="I34" s="77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16" workbookViewId="0">
      <selection activeCell="E35" sqref="E35"/>
    </sheetView>
  </sheetViews>
  <sheetFormatPr defaultColWidth="9" defaultRowHeight="13.5" outlineLevelCol="4"/>
  <cols>
    <col min="1" max="1" width="8.625" customWidth="1"/>
    <col min="2" max="2" width="23.25" customWidth="1"/>
    <col min="3" max="3" width="18.625" customWidth="1"/>
    <col min="4" max="5" width="18.625" style="65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228</v>
      </c>
      <c r="B2" s="3"/>
      <c r="C2" s="3"/>
      <c r="D2" s="3"/>
      <c r="E2" s="3"/>
    </row>
    <row r="3" s="64" customFormat="1" ht="15" customHeight="1" spans="1:5">
      <c r="A3" s="67" t="s">
        <v>47</v>
      </c>
      <c r="B3" s="67"/>
      <c r="C3" s="67"/>
      <c r="D3" s="67"/>
      <c r="E3" s="67"/>
    </row>
    <row r="4" ht="30" customHeight="1" spans="1:5">
      <c r="A4" s="68" t="s">
        <v>49</v>
      </c>
      <c r="B4" s="68" t="s">
        <v>188</v>
      </c>
      <c r="C4" s="68" t="s">
        <v>89</v>
      </c>
      <c r="D4" s="68" t="s">
        <v>53</v>
      </c>
      <c r="E4" s="68" t="s">
        <v>54</v>
      </c>
    </row>
    <row r="5" ht="20.1" customHeight="1" spans="1:5">
      <c r="A5" s="69">
        <v>2010101</v>
      </c>
      <c r="B5" s="69" t="s">
        <v>55</v>
      </c>
      <c r="C5" s="69">
        <f>D5+E5</f>
        <v>23.56</v>
      </c>
      <c r="D5" s="69">
        <v>23.56</v>
      </c>
      <c r="E5" s="69"/>
    </row>
    <row r="6" ht="20.1" customHeight="1" spans="1:5">
      <c r="A6" s="69">
        <v>2010301</v>
      </c>
      <c r="B6" s="69" t="s">
        <v>56</v>
      </c>
      <c r="C6" s="69">
        <f t="shared" ref="C6:C27" si="0">D6+E6</f>
        <v>264.67</v>
      </c>
      <c r="D6" s="69">
        <v>264.67</v>
      </c>
      <c r="E6" s="69"/>
    </row>
    <row r="7" ht="20.1" customHeight="1" spans="1:5">
      <c r="A7" s="69">
        <v>2010601</v>
      </c>
      <c r="B7" s="69" t="s">
        <v>57</v>
      </c>
      <c r="C7" s="69">
        <f t="shared" si="0"/>
        <v>48.75</v>
      </c>
      <c r="D7" s="69">
        <v>48.75</v>
      </c>
      <c r="E7" s="69"/>
    </row>
    <row r="8" ht="20.1" customHeight="1" spans="1:5">
      <c r="A8" s="69">
        <v>2011101</v>
      </c>
      <c r="B8" s="69" t="s">
        <v>58</v>
      </c>
      <c r="C8" s="69">
        <f t="shared" si="0"/>
        <v>10.75</v>
      </c>
      <c r="D8" s="69">
        <v>10.75</v>
      </c>
      <c r="E8" s="69"/>
    </row>
    <row r="9" ht="20.1" customHeight="1" spans="1:5">
      <c r="A9" s="69">
        <v>2013101</v>
      </c>
      <c r="B9" s="69" t="s">
        <v>59</v>
      </c>
      <c r="C9" s="69">
        <f t="shared" si="0"/>
        <v>20.95</v>
      </c>
      <c r="D9" s="69">
        <v>20.95</v>
      </c>
      <c r="E9" s="69"/>
    </row>
    <row r="10" ht="20.1" customHeight="1" spans="1:5">
      <c r="A10" s="69">
        <v>2019999</v>
      </c>
      <c r="B10" s="69" t="s">
        <v>60</v>
      </c>
      <c r="C10" s="69">
        <v>261</v>
      </c>
      <c r="D10" s="69">
        <v>261</v>
      </c>
      <c r="E10" s="69" t="s">
        <v>61</v>
      </c>
    </row>
    <row r="11" ht="20.1" customHeight="1" spans="1:5">
      <c r="A11" s="69">
        <v>2050802</v>
      </c>
      <c r="B11" s="69" t="s">
        <v>62</v>
      </c>
      <c r="C11" s="69">
        <f t="shared" si="0"/>
        <v>22.33</v>
      </c>
      <c r="D11" s="69">
        <v>22.33</v>
      </c>
      <c r="E11" s="69"/>
    </row>
    <row r="12" ht="20.1" customHeight="1" spans="1:5">
      <c r="A12" s="69">
        <v>2070101</v>
      </c>
      <c r="B12" s="69" t="s">
        <v>63</v>
      </c>
      <c r="C12" s="69">
        <f t="shared" si="0"/>
        <v>33.68</v>
      </c>
      <c r="D12" s="69">
        <v>33.68</v>
      </c>
      <c r="E12" s="69"/>
    </row>
    <row r="13" ht="20.1" customHeight="1" spans="1:5">
      <c r="A13" s="69">
        <v>2070401</v>
      </c>
      <c r="B13" s="69" t="s">
        <v>64</v>
      </c>
      <c r="C13" s="69">
        <f t="shared" si="0"/>
        <v>33.25</v>
      </c>
      <c r="D13" s="69">
        <v>33.25</v>
      </c>
      <c r="E13" s="69"/>
    </row>
    <row r="14" ht="20.1" customHeight="1" spans="1:5">
      <c r="A14" s="69">
        <v>2080101</v>
      </c>
      <c r="B14" s="69" t="s">
        <v>65</v>
      </c>
      <c r="C14" s="69">
        <f t="shared" si="0"/>
        <v>46.92</v>
      </c>
      <c r="D14" s="69">
        <v>46.92</v>
      </c>
      <c r="E14" s="69"/>
    </row>
    <row r="15" ht="20.1" customHeight="1" spans="1:5">
      <c r="A15" s="69">
        <v>2080501</v>
      </c>
      <c r="B15" s="69" t="s">
        <v>66</v>
      </c>
      <c r="C15" s="69">
        <f t="shared" si="0"/>
        <v>19.23</v>
      </c>
      <c r="D15" s="69">
        <v>19.23</v>
      </c>
      <c r="E15" s="69"/>
    </row>
    <row r="16" ht="20.1" customHeight="1" spans="1:5">
      <c r="A16" s="69">
        <v>2080505</v>
      </c>
      <c r="B16" s="69" t="s">
        <v>67</v>
      </c>
      <c r="C16" s="69">
        <f t="shared" si="0"/>
        <v>217.45</v>
      </c>
      <c r="D16" s="69">
        <v>217.45</v>
      </c>
      <c r="E16" s="69"/>
    </row>
    <row r="17" ht="20.1" customHeight="1" spans="1:5">
      <c r="A17" s="69">
        <v>2101101</v>
      </c>
      <c r="B17" s="69" t="s">
        <v>68</v>
      </c>
      <c r="C17" s="69">
        <f t="shared" si="0"/>
        <v>19.35</v>
      </c>
      <c r="D17" s="69">
        <v>19.35</v>
      </c>
      <c r="E17" s="69"/>
    </row>
    <row r="18" ht="20.1" customHeight="1" spans="1:5">
      <c r="A18" s="69">
        <v>2101102</v>
      </c>
      <c r="B18" s="69" t="s">
        <v>69</v>
      </c>
      <c r="C18" s="69">
        <f t="shared" si="0"/>
        <v>63.06</v>
      </c>
      <c r="D18" s="69">
        <v>63.06</v>
      </c>
      <c r="E18" s="69"/>
    </row>
    <row r="19" ht="20.1" customHeight="1" spans="1:5">
      <c r="A19" s="69">
        <v>2120101</v>
      </c>
      <c r="B19" s="69" t="s">
        <v>70</v>
      </c>
      <c r="C19" s="69">
        <f t="shared" si="0"/>
        <v>32.24</v>
      </c>
      <c r="D19" s="69">
        <v>32.24</v>
      </c>
      <c r="E19" s="69"/>
    </row>
    <row r="20" ht="20.1" customHeight="1" spans="1:5">
      <c r="A20" s="69">
        <v>2130101</v>
      </c>
      <c r="B20" s="69" t="s">
        <v>71</v>
      </c>
      <c r="C20" s="69">
        <f t="shared" si="0"/>
        <v>511.1</v>
      </c>
      <c r="D20" s="69">
        <v>511.1</v>
      </c>
      <c r="E20" s="69"/>
    </row>
    <row r="21" ht="20.1" customHeight="1" spans="1:5">
      <c r="A21" s="69">
        <v>2130201</v>
      </c>
      <c r="B21" s="69" t="s">
        <v>72</v>
      </c>
      <c r="C21" s="69">
        <f t="shared" si="0"/>
        <v>77.69</v>
      </c>
      <c r="D21" s="69">
        <v>77.69</v>
      </c>
      <c r="E21" s="69"/>
    </row>
    <row r="22" ht="20.1" customHeight="1" spans="1:5">
      <c r="A22" s="69">
        <v>2130301</v>
      </c>
      <c r="B22" s="69" t="s">
        <v>73</v>
      </c>
      <c r="C22" s="69">
        <f t="shared" si="0"/>
        <v>76.28</v>
      </c>
      <c r="D22" s="69">
        <v>76.28</v>
      </c>
      <c r="E22" s="69"/>
    </row>
    <row r="23" ht="20.1" customHeight="1" spans="1:5">
      <c r="A23" s="69">
        <v>2130705</v>
      </c>
      <c r="B23" s="69" t="s">
        <v>74</v>
      </c>
      <c r="C23" s="69">
        <f t="shared" si="0"/>
        <v>661.24</v>
      </c>
      <c r="D23" s="69">
        <v>661.24</v>
      </c>
      <c r="E23" s="69"/>
    </row>
    <row r="24" ht="20.1" customHeight="1" spans="1:5">
      <c r="A24" s="69">
        <v>2140101</v>
      </c>
      <c r="B24" s="69" t="s">
        <v>75</v>
      </c>
      <c r="C24" s="69">
        <f t="shared" si="0"/>
        <v>47.23</v>
      </c>
      <c r="D24" s="69">
        <v>47.23</v>
      </c>
      <c r="E24" s="69"/>
    </row>
    <row r="25" ht="20.1" customHeight="1" spans="1:5">
      <c r="A25" s="69">
        <v>2150601</v>
      </c>
      <c r="B25" s="69" t="s">
        <v>76</v>
      </c>
      <c r="C25" s="69">
        <f t="shared" si="0"/>
        <v>15.45</v>
      </c>
      <c r="D25" s="69">
        <v>15.45</v>
      </c>
      <c r="E25" s="69"/>
    </row>
    <row r="26" ht="20.1" customHeight="1" spans="1:5">
      <c r="A26" s="69">
        <v>2150801</v>
      </c>
      <c r="B26" s="69" t="s">
        <v>77</v>
      </c>
      <c r="C26" s="69">
        <f t="shared" si="0"/>
        <v>40.87</v>
      </c>
      <c r="D26" s="69">
        <v>40.87</v>
      </c>
      <c r="E26" s="69"/>
    </row>
    <row r="27" ht="20.1" customHeight="1" spans="1:5">
      <c r="A27" s="69">
        <v>2210201</v>
      </c>
      <c r="B27" s="69" t="s">
        <v>78</v>
      </c>
      <c r="C27" s="69">
        <f t="shared" si="0"/>
        <v>216.8</v>
      </c>
      <c r="D27" s="69">
        <v>216.8</v>
      </c>
      <c r="E27" s="69"/>
    </row>
    <row r="28" ht="20.1" customHeight="1" spans="1:5">
      <c r="A28" s="69"/>
      <c r="B28" s="69"/>
      <c r="C28" s="69">
        <f t="shared" ref="C28:C35" si="1">D28+E28</f>
        <v>0</v>
      </c>
      <c r="D28" s="69"/>
      <c r="E28" s="69"/>
    </row>
    <row r="29" ht="20.1" customHeight="1" spans="1:5">
      <c r="A29" s="69"/>
      <c r="B29" s="69"/>
      <c r="C29" s="69">
        <f t="shared" si="1"/>
        <v>0</v>
      </c>
      <c r="D29" s="69"/>
      <c r="E29" s="69"/>
    </row>
    <row r="30" ht="20.1" customHeight="1" spans="1:5">
      <c r="A30" s="69"/>
      <c r="B30" s="69"/>
      <c r="C30" s="69">
        <f t="shared" si="1"/>
        <v>0</v>
      </c>
      <c r="D30" s="69"/>
      <c r="E30" s="69"/>
    </row>
    <row r="31" ht="20.1" customHeight="1" spans="1:5">
      <c r="A31" s="69"/>
      <c r="B31" s="69"/>
      <c r="C31" s="69">
        <f t="shared" si="1"/>
        <v>0</v>
      </c>
      <c r="D31" s="69"/>
      <c r="E31" s="69"/>
    </row>
    <row r="32" ht="20.1" customHeight="1" spans="1:5">
      <c r="A32" s="69"/>
      <c r="B32" s="69"/>
      <c r="C32" s="69">
        <f t="shared" si="1"/>
        <v>0</v>
      </c>
      <c r="D32" s="69"/>
      <c r="E32" s="69"/>
    </row>
    <row r="33" ht="20.1" customHeight="1" spans="1:5">
      <c r="A33" s="69"/>
      <c r="B33" s="69"/>
      <c r="C33" s="69">
        <f t="shared" si="1"/>
        <v>0</v>
      </c>
      <c r="D33" s="69"/>
      <c r="E33" s="69"/>
    </row>
    <row r="34" ht="20.1" customHeight="1" spans="1:5">
      <c r="A34" s="69"/>
      <c r="B34" s="69"/>
      <c r="C34" s="69">
        <f t="shared" si="1"/>
        <v>0</v>
      </c>
      <c r="D34" s="69"/>
      <c r="E34" s="69"/>
    </row>
    <row r="35" ht="20.1" customHeight="1" spans="1:5">
      <c r="A35" s="69"/>
      <c r="B35" s="68" t="s">
        <v>79</v>
      </c>
      <c r="C35" s="69">
        <f t="shared" si="1"/>
        <v>2763.85</v>
      </c>
      <c r="D35" s="69">
        <f>SUM(D5:D34)</f>
        <v>2763.85</v>
      </c>
      <c r="E35" s="69">
        <f>SUM(E5:E34)</f>
        <v>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9"/>
  <sheetViews>
    <sheetView topLeftCell="A64" workbookViewId="0">
      <selection activeCell="G122" sqref="G122"/>
    </sheetView>
  </sheetViews>
  <sheetFormatPr defaultColWidth="8" defaultRowHeight="14.25" customHeight="1"/>
  <cols>
    <col min="1" max="1" width="5.125" style="50"/>
    <col min="2" max="2" width="6.25" style="50" customWidth="1"/>
    <col min="3" max="3" width="38.5" style="50"/>
    <col min="4" max="4" width="13.375" style="1" customWidth="1"/>
    <col min="5" max="5" width="13.25" style="1" customWidth="1"/>
    <col min="6" max="6" width="9" style="1"/>
    <col min="7" max="7" width="5.25" style="1"/>
    <col min="8" max="9" width="9" style="1"/>
    <col min="10" max="10" width="5.125" style="50"/>
    <col min="11" max="11" width="5.5" style="50"/>
    <col min="12" max="12" width="38.5" style="50"/>
    <col min="13" max="13" width="11.5" style="1"/>
    <col min="14" max="14" width="13.375" style="1" customWidth="1"/>
    <col min="15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0"/>
      <c r="B1" s="50"/>
      <c r="C1" s="50"/>
      <c r="D1" s="1"/>
      <c r="E1" s="1"/>
      <c r="F1" s="1"/>
      <c r="G1" s="1"/>
      <c r="H1" s="1"/>
      <c r="I1" s="1"/>
      <c r="J1" s="50"/>
      <c r="K1" s="50"/>
      <c r="L1" s="50"/>
      <c r="M1" s="1"/>
      <c r="N1" s="1"/>
      <c r="O1" s="1"/>
      <c r="P1" s="1"/>
      <c r="Q1" s="1"/>
      <c r="R1" s="26"/>
    </row>
    <row r="2" s="31" customFormat="1" ht="39" customHeight="1" spans="1:18">
      <c r="A2" s="3" t="s">
        <v>229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0"/>
      <c r="C3" s="50"/>
      <c r="D3" s="1"/>
      <c r="E3" s="1"/>
      <c r="F3" s="1"/>
      <c r="G3" s="1"/>
      <c r="H3" s="1"/>
      <c r="I3" s="1"/>
      <c r="J3" s="50"/>
      <c r="K3" s="50"/>
      <c r="L3" s="50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1" t="s">
        <v>4</v>
      </c>
      <c r="B4" s="52"/>
      <c r="C4" s="52"/>
      <c r="D4" s="52"/>
      <c r="E4" s="52"/>
      <c r="F4" s="52"/>
      <c r="G4" s="52"/>
      <c r="H4" s="52"/>
      <c r="I4" s="54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3" t="s">
        <v>230</v>
      </c>
      <c r="B5" s="53"/>
      <c r="C5" s="53"/>
      <c r="D5" s="51" t="s">
        <v>90</v>
      </c>
      <c r="E5" s="52"/>
      <c r="F5" s="54"/>
      <c r="G5" s="51" t="s">
        <v>231</v>
      </c>
      <c r="H5" s="52"/>
      <c r="I5" s="54"/>
      <c r="J5" s="53" t="s">
        <v>232</v>
      </c>
      <c r="K5" s="53"/>
      <c r="L5" s="53"/>
      <c r="M5" s="51" t="s">
        <v>90</v>
      </c>
      <c r="N5" s="52"/>
      <c r="O5" s="54"/>
      <c r="P5" s="51" t="s">
        <v>231</v>
      </c>
      <c r="Q5" s="52"/>
      <c r="R5" s="54"/>
    </row>
    <row r="6" s="31" customFormat="1" ht="17.25" customHeight="1" spans="1:18">
      <c r="A6" s="55" t="s">
        <v>87</v>
      </c>
      <c r="B6" s="55" t="s">
        <v>88</v>
      </c>
      <c r="C6" s="55" t="s">
        <v>188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5" t="s">
        <v>87</v>
      </c>
      <c r="K6" s="55" t="s">
        <v>88</v>
      </c>
      <c r="L6" s="55" t="s">
        <v>188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5" t="s">
        <v>233</v>
      </c>
      <c r="B7" s="55" t="s">
        <v>234</v>
      </c>
      <c r="C7" s="55" t="s">
        <v>235</v>
      </c>
      <c r="D7" s="55" t="s">
        <v>236</v>
      </c>
      <c r="E7" s="55" t="s">
        <v>237</v>
      </c>
      <c r="F7" s="55" t="s">
        <v>238</v>
      </c>
      <c r="G7" s="55" t="s">
        <v>239</v>
      </c>
      <c r="H7" s="55" t="s">
        <v>240</v>
      </c>
      <c r="I7" s="55" t="s">
        <v>241</v>
      </c>
      <c r="J7" s="55" t="s">
        <v>242</v>
      </c>
      <c r="K7" s="55" t="s">
        <v>243</v>
      </c>
      <c r="L7" s="55" t="s">
        <v>244</v>
      </c>
      <c r="M7" s="55" t="s">
        <v>245</v>
      </c>
      <c r="N7" s="55" t="s">
        <v>246</v>
      </c>
      <c r="O7" s="55" t="s">
        <v>247</v>
      </c>
      <c r="P7" s="55" t="s">
        <v>248</v>
      </c>
      <c r="Q7" s="55" t="s">
        <v>249</v>
      </c>
      <c r="R7" s="55" t="s">
        <v>250</v>
      </c>
    </row>
    <row r="8" s="31" customFormat="1" ht="13.5" spans="1:18">
      <c r="A8" s="56" t="s">
        <v>251</v>
      </c>
      <c r="B8" s="57" t="s">
        <v>252</v>
      </c>
      <c r="C8" s="58" t="s">
        <v>253</v>
      </c>
      <c r="D8" s="59">
        <f>SUM(D9:D12)</f>
        <v>9742517</v>
      </c>
      <c r="E8" s="59">
        <f>SUM(E9:E12)</f>
        <v>9742517</v>
      </c>
      <c r="F8" s="59"/>
      <c r="G8" s="59"/>
      <c r="H8" s="59"/>
      <c r="I8" s="59"/>
      <c r="J8" s="56" t="s">
        <v>254</v>
      </c>
      <c r="K8" s="56" t="s">
        <v>252</v>
      </c>
      <c r="L8" s="58" t="s">
        <v>105</v>
      </c>
      <c r="M8" s="59">
        <f>N8+O8</f>
        <v>22532333</v>
      </c>
      <c r="N8" s="59">
        <f>SUM(N9:N21)</f>
        <v>22532333</v>
      </c>
      <c r="O8" s="59"/>
      <c r="P8" s="59"/>
      <c r="Q8" s="59"/>
      <c r="R8" s="59"/>
    </row>
    <row r="9" s="31" customFormat="1" ht="13.5" spans="1:18">
      <c r="A9" s="57"/>
      <c r="B9" s="57" t="s">
        <v>106</v>
      </c>
      <c r="C9" s="60" t="s">
        <v>255</v>
      </c>
      <c r="D9" s="59">
        <v>8218667</v>
      </c>
      <c r="E9" s="59">
        <v>8218667</v>
      </c>
      <c r="F9" s="59"/>
      <c r="G9" s="59"/>
      <c r="H9" s="59"/>
      <c r="I9" s="59"/>
      <c r="J9" s="57"/>
      <c r="K9" s="57" t="s">
        <v>106</v>
      </c>
      <c r="L9" s="60" t="s">
        <v>256</v>
      </c>
      <c r="M9" s="59">
        <f t="shared" ref="M9:M21" si="0">N9+O9</f>
        <v>4724892</v>
      </c>
      <c r="N9" s="59">
        <v>4724892</v>
      </c>
      <c r="O9" s="59"/>
      <c r="P9" s="59"/>
      <c r="Q9" s="59"/>
      <c r="R9" s="59"/>
    </row>
    <row r="10" s="31" customFormat="1" ht="13.5" spans="1:18">
      <c r="A10" s="57"/>
      <c r="B10" s="57" t="s">
        <v>108</v>
      </c>
      <c r="C10" s="60" t="s">
        <v>257</v>
      </c>
      <c r="D10" s="59">
        <v>838323</v>
      </c>
      <c r="E10" s="59">
        <v>838323</v>
      </c>
      <c r="F10" s="59"/>
      <c r="G10" s="59"/>
      <c r="H10" s="59"/>
      <c r="I10" s="59"/>
      <c r="J10" s="57"/>
      <c r="K10" s="57" t="s">
        <v>108</v>
      </c>
      <c r="L10" s="60" t="s">
        <v>258</v>
      </c>
      <c r="M10" s="59">
        <f t="shared" si="0"/>
        <v>7046220</v>
      </c>
      <c r="N10" s="59">
        <v>7046220</v>
      </c>
      <c r="O10" s="59"/>
      <c r="P10" s="59"/>
      <c r="Q10" s="59"/>
      <c r="R10" s="59"/>
    </row>
    <row r="11" s="31" customFormat="1" ht="13.5" spans="1:18">
      <c r="A11" s="57"/>
      <c r="B11" s="57" t="s">
        <v>110</v>
      </c>
      <c r="C11" s="60" t="s">
        <v>259</v>
      </c>
      <c r="D11" s="59">
        <v>685527</v>
      </c>
      <c r="E11" s="59">
        <v>685527</v>
      </c>
      <c r="F11" s="59"/>
      <c r="G11" s="59"/>
      <c r="H11" s="59"/>
      <c r="I11" s="59"/>
      <c r="J11" s="57"/>
      <c r="K11" s="57" t="s">
        <v>110</v>
      </c>
      <c r="L11" s="60" t="s">
        <v>260</v>
      </c>
      <c r="M11" s="59">
        <f t="shared" si="0"/>
        <v>393741</v>
      </c>
      <c r="N11" s="59">
        <v>393741</v>
      </c>
      <c r="O11" s="59"/>
      <c r="P11" s="59"/>
      <c r="Q11" s="59"/>
      <c r="R11" s="59"/>
    </row>
    <row r="12" s="31" customFormat="1" ht="13.5" spans="1:18">
      <c r="A12" s="57"/>
      <c r="B12" s="57" t="s">
        <v>130</v>
      </c>
      <c r="C12" s="60" t="s">
        <v>261</v>
      </c>
      <c r="D12" s="59" t="s">
        <v>61</v>
      </c>
      <c r="E12" s="59" t="s">
        <v>61</v>
      </c>
      <c r="F12" s="59"/>
      <c r="G12" s="59"/>
      <c r="H12" s="59"/>
      <c r="I12" s="59"/>
      <c r="J12" s="57"/>
      <c r="K12" s="57" t="s">
        <v>112</v>
      </c>
      <c r="L12" s="60" t="s">
        <v>262</v>
      </c>
      <c r="M12" s="59">
        <f t="shared" si="0"/>
        <v>0</v>
      </c>
      <c r="N12" s="59"/>
      <c r="O12" s="59"/>
      <c r="P12" s="59"/>
      <c r="Q12" s="59"/>
      <c r="R12" s="59"/>
    </row>
    <row r="13" s="31" customFormat="1" ht="13.5" spans="1:18">
      <c r="A13" s="56" t="s">
        <v>263</v>
      </c>
      <c r="B13" s="56" t="s">
        <v>252</v>
      </c>
      <c r="C13" s="58" t="s">
        <v>264</v>
      </c>
      <c r="D13" s="59">
        <f>SUM(D14:D23)</f>
        <v>4476681.66</v>
      </c>
      <c r="E13" s="59">
        <f>SUM(E14:E23)</f>
        <v>4476681.66</v>
      </c>
      <c r="F13" s="59"/>
      <c r="G13" s="59"/>
      <c r="H13" s="59"/>
      <c r="I13" s="59"/>
      <c r="J13" s="57"/>
      <c r="K13" s="57" t="s">
        <v>114</v>
      </c>
      <c r="L13" s="60" t="s">
        <v>265</v>
      </c>
      <c r="M13" s="59">
        <f t="shared" si="0"/>
        <v>187104</v>
      </c>
      <c r="N13" s="59">
        <v>187104</v>
      </c>
      <c r="O13" s="59"/>
      <c r="P13" s="59"/>
      <c r="Q13" s="59"/>
      <c r="R13" s="59"/>
    </row>
    <row r="14" s="31" customFormat="1" ht="13.5" spans="1:18">
      <c r="A14" s="57"/>
      <c r="B14" s="57" t="s">
        <v>106</v>
      </c>
      <c r="C14" s="60" t="s">
        <v>266</v>
      </c>
      <c r="D14" s="59">
        <f>E14+F14</f>
        <v>1712531.66</v>
      </c>
      <c r="E14" s="59">
        <v>1712531.66</v>
      </c>
      <c r="F14" s="59"/>
      <c r="G14" s="59"/>
      <c r="H14" s="59"/>
      <c r="I14" s="59"/>
      <c r="J14" s="57"/>
      <c r="K14" s="57" t="s">
        <v>116</v>
      </c>
      <c r="L14" s="60" t="s">
        <v>267</v>
      </c>
      <c r="M14" s="59">
        <f t="shared" si="0"/>
        <v>2174542</v>
      </c>
      <c r="N14" s="59">
        <v>2174542</v>
      </c>
      <c r="O14" s="59"/>
      <c r="P14" s="59"/>
      <c r="Q14" s="59"/>
      <c r="R14" s="59"/>
    </row>
    <row r="15" s="31" customFormat="1" ht="13.5" spans="1:18">
      <c r="A15" s="57"/>
      <c r="B15" s="57" t="s">
        <v>108</v>
      </c>
      <c r="C15" s="60" t="s">
        <v>268</v>
      </c>
      <c r="D15" s="59">
        <f t="shared" ref="D15:D23" si="1">E15+F15</f>
        <v>946900</v>
      </c>
      <c r="E15" s="59">
        <v>946900</v>
      </c>
      <c r="F15" s="59"/>
      <c r="G15" s="59"/>
      <c r="H15" s="59"/>
      <c r="I15" s="59"/>
      <c r="J15" s="57"/>
      <c r="K15" s="57" t="s">
        <v>118</v>
      </c>
      <c r="L15" s="60" t="s">
        <v>269</v>
      </c>
      <c r="M15" s="59">
        <f t="shared" si="0"/>
        <v>0</v>
      </c>
      <c r="N15" s="59"/>
      <c r="O15" s="59"/>
      <c r="P15" s="59"/>
      <c r="Q15" s="59"/>
      <c r="R15" s="59"/>
    </row>
    <row r="16" s="31" customFormat="1" ht="13.5" spans="1:18">
      <c r="A16" s="57"/>
      <c r="B16" s="57" t="s">
        <v>110</v>
      </c>
      <c r="C16" s="60" t="s">
        <v>270</v>
      </c>
      <c r="D16" s="59">
        <f t="shared" si="1"/>
        <v>150000</v>
      </c>
      <c r="E16" s="59">
        <v>150000</v>
      </c>
      <c r="F16" s="59"/>
      <c r="G16" s="59"/>
      <c r="H16" s="59"/>
      <c r="I16" s="59"/>
      <c r="J16" s="57"/>
      <c r="K16" s="57" t="s">
        <v>120</v>
      </c>
      <c r="L16" s="60" t="s">
        <v>271</v>
      </c>
      <c r="M16" s="59">
        <f t="shared" si="0"/>
        <v>0</v>
      </c>
      <c r="N16" s="59"/>
      <c r="O16" s="59"/>
      <c r="P16" s="59"/>
      <c r="Q16" s="59"/>
      <c r="R16" s="59"/>
    </row>
    <row r="17" s="31" customFormat="1" ht="13.5" spans="1:18">
      <c r="A17" s="57"/>
      <c r="B17" s="57" t="s">
        <v>136</v>
      </c>
      <c r="C17" s="60" t="s">
        <v>272</v>
      </c>
      <c r="D17" s="59">
        <f t="shared" si="1"/>
        <v>0</v>
      </c>
      <c r="E17" s="59"/>
      <c r="F17" s="59"/>
      <c r="G17" s="59"/>
      <c r="H17" s="59"/>
      <c r="I17" s="59"/>
      <c r="J17" s="57"/>
      <c r="K17" s="57" t="s">
        <v>122</v>
      </c>
      <c r="L17" s="60" t="s">
        <v>273</v>
      </c>
      <c r="M17" s="59">
        <f t="shared" si="0"/>
        <v>0</v>
      </c>
      <c r="N17" s="59"/>
      <c r="O17" s="59"/>
      <c r="P17" s="59"/>
      <c r="Q17" s="59"/>
      <c r="R17" s="59"/>
    </row>
    <row r="18" s="31" customFormat="1" ht="13.5" spans="1:18">
      <c r="A18" s="57"/>
      <c r="B18" s="57" t="s">
        <v>138</v>
      </c>
      <c r="C18" s="60" t="s">
        <v>274</v>
      </c>
      <c r="D18" s="59">
        <f t="shared" si="1"/>
        <v>0</v>
      </c>
      <c r="E18" s="59"/>
      <c r="F18" s="59"/>
      <c r="G18" s="59"/>
      <c r="H18" s="59"/>
      <c r="I18" s="59"/>
      <c r="J18" s="57"/>
      <c r="K18" s="57" t="s">
        <v>124</v>
      </c>
      <c r="L18" s="60" t="s">
        <v>275</v>
      </c>
      <c r="M18" s="59">
        <f t="shared" si="0"/>
        <v>824122</v>
      </c>
      <c r="N18" s="59">
        <v>824122</v>
      </c>
      <c r="O18" s="59"/>
      <c r="P18" s="59"/>
      <c r="Q18" s="59"/>
      <c r="R18" s="59"/>
    </row>
    <row r="19" s="31" customFormat="1" ht="13.5" spans="1:18">
      <c r="A19" s="57"/>
      <c r="B19" s="57" t="s">
        <v>112</v>
      </c>
      <c r="C19" s="60" t="s">
        <v>276</v>
      </c>
      <c r="D19" s="59">
        <f t="shared" si="1"/>
        <v>328450</v>
      </c>
      <c r="E19" s="59">
        <v>328450</v>
      </c>
      <c r="F19" s="59"/>
      <c r="G19" s="59"/>
      <c r="H19" s="59"/>
      <c r="I19" s="59"/>
      <c r="J19" s="57"/>
      <c r="K19" s="57" t="s">
        <v>126</v>
      </c>
      <c r="L19" s="60" t="s">
        <v>259</v>
      </c>
      <c r="M19" s="59">
        <f t="shared" si="0"/>
        <v>2168050</v>
      </c>
      <c r="N19" s="59">
        <v>2168050</v>
      </c>
      <c r="O19" s="59"/>
      <c r="P19" s="59"/>
      <c r="Q19" s="59"/>
      <c r="R19" s="59"/>
    </row>
    <row r="20" s="31" customFormat="1" ht="13.5" spans="1:18">
      <c r="A20" s="57"/>
      <c r="B20" s="57" t="s">
        <v>114</v>
      </c>
      <c r="C20" s="60" t="s">
        <v>277</v>
      </c>
      <c r="D20" s="59">
        <f t="shared" si="1"/>
        <v>0</v>
      </c>
      <c r="E20" s="59"/>
      <c r="F20" s="59"/>
      <c r="G20" s="59"/>
      <c r="H20" s="59"/>
      <c r="I20" s="59"/>
      <c r="J20" s="57"/>
      <c r="K20" s="57" t="s">
        <v>128</v>
      </c>
      <c r="L20" s="60" t="s">
        <v>278</v>
      </c>
      <c r="M20" s="59">
        <f t="shared" si="0"/>
        <v>0</v>
      </c>
      <c r="N20" s="59"/>
      <c r="O20" s="59"/>
      <c r="P20" s="59"/>
      <c r="Q20" s="59"/>
      <c r="R20" s="59"/>
    </row>
    <row r="21" s="31" customFormat="1" ht="13.5" spans="1:18">
      <c r="A21" s="57"/>
      <c r="B21" s="57" t="s">
        <v>116</v>
      </c>
      <c r="C21" s="60" t="s">
        <v>279</v>
      </c>
      <c r="D21" s="59">
        <f t="shared" si="1"/>
        <v>320000</v>
      </c>
      <c r="E21" s="59">
        <v>320000</v>
      </c>
      <c r="F21" s="59"/>
      <c r="G21" s="59"/>
      <c r="H21" s="59"/>
      <c r="I21" s="59"/>
      <c r="J21" s="57"/>
      <c r="K21" s="57" t="s">
        <v>130</v>
      </c>
      <c r="L21" s="60" t="s">
        <v>261</v>
      </c>
      <c r="M21" s="59">
        <f t="shared" si="0"/>
        <v>5013662</v>
      </c>
      <c r="N21" s="59">
        <v>5013662</v>
      </c>
      <c r="O21" s="59"/>
      <c r="P21" s="59"/>
      <c r="Q21" s="59"/>
      <c r="R21" s="59"/>
    </row>
    <row r="22" s="31" customFormat="1" ht="13.5" spans="1:18">
      <c r="A22" s="57"/>
      <c r="B22" s="57" t="s">
        <v>118</v>
      </c>
      <c r="C22" s="60" t="s">
        <v>280</v>
      </c>
      <c r="D22" s="59">
        <f t="shared" si="1"/>
        <v>100000</v>
      </c>
      <c r="E22" s="59">
        <v>100000</v>
      </c>
      <c r="F22" s="59"/>
      <c r="G22" s="59"/>
      <c r="H22" s="59"/>
      <c r="I22" s="59"/>
      <c r="J22" s="56" t="s">
        <v>281</v>
      </c>
      <c r="K22" s="56" t="s">
        <v>252</v>
      </c>
      <c r="L22" s="58" t="s">
        <v>132</v>
      </c>
      <c r="M22" s="59">
        <f t="shared" ref="M22:M61" si="2">N22+O22</f>
        <v>4880257.82</v>
      </c>
      <c r="N22" s="59">
        <f>SUM(N23:N49)</f>
        <v>4880257.82</v>
      </c>
      <c r="O22" s="59"/>
      <c r="P22" s="59"/>
      <c r="Q22" s="59"/>
      <c r="R22" s="59"/>
    </row>
    <row r="23" s="31" customFormat="1" ht="13.5" spans="1:18">
      <c r="A23" s="57"/>
      <c r="B23" s="57" t="s">
        <v>130</v>
      </c>
      <c r="C23" s="60" t="s">
        <v>282</v>
      </c>
      <c r="D23" s="59">
        <f t="shared" si="1"/>
        <v>918800</v>
      </c>
      <c r="E23" s="59">
        <v>918800</v>
      </c>
      <c r="F23" s="59"/>
      <c r="G23" s="59"/>
      <c r="H23" s="59"/>
      <c r="I23" s="59"/>
      <c r="J23" s="57"/>
      <c r="K23" s="57" t="s">
        <v>106</v>
      </c>
      <c r="L23" s="60" t="s">
        <v>283</v>
      </c>
      <c r="M23" s="59">
        <f t="shared" si="2"/>
        <v>1631386</v>
      </c>
      <c r="N23" s="59">
        <v>1631386</v>
      </c>
      <c r="O23" s="59"/>
      <c r="P23" s="59"/>
      <c r="Q23" s="59"/>
      <c r="R23" s="59"/>
    </row>
    <row r="24" s="31" customFormat="1" ht="13.5" spans="1:18">
      <c r="A24" s="56" t="s">
        <v>284</v>
      </c>
      <c r="B24" s="56" t="s">
        <v>252</v>
      </c>
      <c r="C24" s="58" t="s">
        <v>285</v>
      </c>
      <c r="D24" s="59"/>
      <c r="E24" s="59"/>
      <c r="F24" s="59"/>
      <c r="G24" s="59"/>
      <c r="H24" s="59"/>
      <c r="I24" s="59"/>
      <c r="J24" s="57"/>
      <c r="K24" s="57" t="s">
        <v>108</v>
      </c>
      <c r="L24" s="60" t="s">
        <v>286</v>
      </c>
      <c r="M24" s="59">
        <f t="shared" si="2"/>
        <v>32300</v>
      </c>
      <c r="N24" s="59">
        <v>32300</v>
      </c>
      <c r="O24" s="59"/>
      <c r="P24" s="59"/>
      <c r="Q24" s="59"/>
      <c r="R24" s="59"/>
    </row>
    <row r="25" s="31" customFormat="1" ht="13.5" spans="1:18">
      <c r="A25" s="57"/>
      <c r="B25" s="57" t="s">
        <v>106</v>
      </c>
      <c r="C25" s="60" t="s">
        <v>287</v>
      </c>
      <c r="D25" s="59"/>
      <c r="E25" s="59"/>
      <c r="F25" s="59"/>
      <c r="G25" s="59"/>
      <c r="H25" s="59"/>
      <c r="I25" s="59"/>
      <c r="J25" s="57"/>
      <c r="K25" s="57" t="s">
        <v>110</v>
      </c>
      <c r="L25" s="60" t="s">
        <v>288</v>
      </c>
      <c r="M25" s="59">
        <f t="shared" si="2"/>
        <v>0</v>
      </c>
      <c r="N25" s="59">
        <v>0</v>
      </c>
      <c r="O25" s="59"/>
      <c r="P25" s="59"/>
      <c r="Q25" s="59"/>
      <c r="R25" s="59"/>
    </row>
    <row r="26" s="31" customFormat="1" ht="13.5" spans="1:18">
      <c r="A26" s="57"/>
      <c r="B26" s="57" t="s">
        <v>108</v>
      </c>
      <c r="C26" s="60" t="s">
        <v>289</v>
      </c>
      <c r="D26" s="59"/>
      <c r="E26" s="59"/>
      <c r="F26" s="59"/>
      <c r="G26" s="59"/>
      <c r="H26" s="59"/>
      <c r="I26" s="59"/>
      <c r="J26" s="57"/>
      <c r="K26" s="57" t="s">
        <v>136</v>
      </c>
      <c r="L26" s="60" t="s">
        <v>290</v>
      </c>
      <c r="M26" s="59">
        <f t="shared" si="2"/>
        <v>0</v>
      </c>
      <c r="N26" s="59">
        <v>0</v>
      </c>
      <c r="O26" s="59"/>
      <c r="P26" s="59"/>
      <c r="Q26" s="59"/>
      <c r="R26" s="59"/>
    </row>
    <row r="27" s="31" customFormat="1" ht="13.5" spans="1:18">
      <c r="A27" s="57"/>
      <c r="B27" s="57" t="s">
        <v>110</v>
      </c>
      <c r="C27" s="60" t="s">
        <v>291</v>
      </c>
      <c r="D27" s="59"/>
      <c r="E27" s="59"/>
      <c r="F27" s="59"/>
      <c r="G27" s="59"/>
      <c r="H27" s="59"/>
      <c r="I27" s="59"/>
      <c r="J27" s="57"/>
      <c r="K27" s="57" t="s">
        <v>138</v>
      </c>
      <c r="L27" s="60" t="s">
        <v>292</v>
      </c>
      <c r="M27" s="59">
        <f t="shared" si="2"/>
        <v>16150</v>
      </c>
      <c r="N27" s="59">
        <v>16150</v>
      </c>
      <c r="O27" s="59"/>
      <c r="P27" s="59"/>
      <c r="Q27" s="59"/>
      <c r="R27" s="59"/>
    </row>
    <row r="28" s="31" customFormat="1" ht="13.5" spans="1:18">
      <c r="A28" s="57"/>
      <c r="B28" s="57" t="s">
        <v>138</v>
      </c>
      <c r="C28" s="60" t="s">
        <v>293</v>
      </c>
      <c r="D28" s="59"/>
      <c r="E28" s="59"/>
      <c r="F28" s="59"/>
      <c r="G28" s="59"/>
      <c r="H28" s="59"/>
      <c r="I28" s="59"/>
      <c r="J28" s="57"/>
      <c r="K28" s="57" t="s">
        <v>112</v>
      </c>
      <c r="L28" s="60" t="s">
        <v>294</v>
      </c>
      <c r="M28" s="59">
        <f t="shared" si="2"/>
        <v>32300</v>
      </c>
      <c r="N28" s="59">
        <v>32300</v>
      </c>
      <c r="O28" s="59"/>
      <c r="P28" s="59"/>
      <c r="Q28" s="59"/>
      <c r="R28" s="59"/>
    </row>
    <row r="29" s="31" customFormat="1" ht="13.5" spans="1:18">
      <c r="A29" s="57"/>
      <c r="B29" s="57" t="s">
        <v>112</v>
      </c>
      <c r="C29" s="60" t="s">
        <v>295</v>
      </c>
      <c r="D29" s="59"/>
      <c r="E29" s="59"/>
      <c r="F29" s="59"/>
      <c r="G29" s="59"/>
      <c r="H29" s="59"/>
      <c r="I29" s="59"/>
      <c r="J29" s="57"/>
      <c r="K29" s="57" t="s">
        <v>114</v>
      </c>
      <c r="L29" s="60" t="s">
        <v>296</v>
      </c>
      <c r="M29" s="59">
        <f t="shared" si="2"/>
        <v>0</v>
      </c>
      <c r="N29" s="59">
        <v>0</v>
      </c>
      <c r="O29" s="59"/>
      <c r="P29" s="59"/>
      <c r="Q29" s="59"/>
      <c r="R29" s="59"/>
    </row>
    <row r="30" s="31" customFormat="1" ht="13.5" spans="1:18">
      <c r="A30" s="57"/>
      <c r="B30" s="57" t="s">
        <v>114</v>
      </c>
      <c r="C30" s="60" t="s">
        <v>297</v>
      </c>
      <c r="D30" s="59"/>
      <c r="E30" s="59"/>
      <c r="F30" s="59"/>
      <c r="G30" s="59"/>
      <c r="H30" s="59"/>
      <c r="I30" s="59"/>
      <c r="J30" s="57"/>
      <c r="K30" s="57" t="s">
        <v>116</v>
      </c>
      <c r="L30" s="60" t="s">
        <v>298</v>
      </c>
      <c r="M30" s="59">
        <f t="shared" si="2"/>
        <v>0</v>
      </c>
      <c r="N30" s="59">
        <v>0</v>
      </c>
      <c r="O30" s="59"/>
      <c r="P30" s="59"/>
      <c r="Q30" s="59"/>
      <c r="R30" s="59"/>
    </row>
    <row r="31" s="31" customFormat="1" ht="13.5" spans="1:18">
      <c r="A31" s="57"/>
      <c r="B31" s="57" t="s">
        <v>130</v>
      </c>
      <c r="C31" s="60" t="s">
        <v>299</v>
      </c>
      <c r="D31" s="59"/>
      <c r="E31" s="59"/>
      <c r="F31" s="59"/>
      <c r="G31" s="59"/>
      <c r="H31" s="59"/>
      <c r="I31" s="59"/>
      <c r="J31" s="57"/>
      <c r="K31" s="57" t="s">
        <v>118</v>
      </c>
      <c r="L31" s="60" t="s">
        <v>300</v>
      </c>
      <c r="M31" s="59">
        <f t="shared" si="2"/>
        <v>0</v>
      </c>
      <c r="N31" s="59">
        <v>0</v>
      </c>
      <c r="O31" s="59"/>
      <c r="P31" s="59"/>
      <c r="Q31" s="59"/>
      <c r="R31" s="59"/>
    </row>
    <row r="32" s="31" customFormat="1" ht="13.5" spans="1:18">
      <c r="A32" s="56" t="s">
        <v>301</v>
      </c>
      <c r="B32" s="56" t="s">
        <v>252</v>
      </c>
      <c r="C32" s="58" t="s">
        <v>302</v>
      </c>
      <c r="D32" s="59"/>
      <c r="E32" s="59"/>
      <c r="F32" s="59"/>
      <c r="G32" s="59"/>
      <c r="H32" s="59"/>
      <c r="I32" s="59"/>
      <c r="J32" s="57"/>
      <c r="K32" s="57" t="s">
        <v>122</v>
      </c>
      <c r="L32" s="60" t="s">
        <v>303</v>
      </c>
      <c r="M32" s="59">
        <f t="shared" si="2"/>
        <v>134500</v>
      </c>
      <c r="N32" s="59">
        <v>134500</v>
      </c>
      <c r="O32" s="59"/>
      <c r="P32" s="59"/>
      <c r="Q32" s="59"/>
      <c r="R32" s="59"/>
    </row>
    <row r="33" s="31" customFormat="1" ht="13.5" spans="1:18">
      <c r="A33" s="57"/>
      <c r="B33" s="57" t="s">
        <v>106</v>
      </c>
      <c r="C33" s="60" t="s">
        <v>287</v>
      </c>
      <c r="D33" s="59"/>
      <c r="E33" s="59"/>
      <c r="F33" s="59"/>
      <c r="G33" s="59"/>
      <c r="H33" s="59"/>
      <c r="I33" s="59"/>
      <c r="J33" s="57"/>
      <c r="K33" s="57" t="s">
        <v>124</v>
      </c>
      <c r="L33" s="60" t="s">
        <v>277</v>
      </c>
      <c r="M33" s="59">
        <f t="shared" si="2"/>
        <v>0</v>
      </c>
      <c r="N33" s="59">
        <v>0</v>
      </c>
      <c r="O33" s="59"/>
      <c r="P33" s="59"/>
      <c r="Q33" s="59"/>
      <c r="R33" s="59"/>
    </row>
    <row r="34" s="31" customFormat="1" ht="13.5" spans="1:18">
      <c r="A34" s="57"/>
      <c r="B34" s="57" t="s">
        <v>108</v>
      </c>
      <c r="C34" s="60" t="s">
        <v>289</v>
      </c>
      <c r="D34" s="59"/>
      <c r="E34" s="59"/>
      <c r="F34" s="59"/>
      <c r="G34" s="59"/>
      <c r="H34" s="59"/>
      <c r="I34" s="59"/>
      <c r="J34" s="57"/>
      <c r="K34" s="57" t="s">
        <v>126</v>
      </c>
      <c r="L34" s="60" t="s">
        <v>280</v>
      </c>
      <c r="M34" s="59">
        <f t="shared" si="2"/>
        <v>100000</v>
      </c>
      <c r="N34" s="59">
        <v>100000</v>
      </c>
      <c r="O34" s="59"/>
      <c r="P34" s="59"/>
      <c r="Q34" s="59"/>
      <c r="R34" s="59"/>
    </row>
    <row r="35" s="31" customFormat="1" ht="13.5" spans="1:18">
      <c r="A35" s="57"/>
      <c r="B35" s="57" t="s">
        <v>110</v>
      </c>
      <c r="C35" s="60" t="s">
        <v>291</v>
      </c>
      <c r="D35" s="59"/>
      <c r="E35" s="59"/>
      <c r="F35" s="59"/>
      <c r="G35" s="59"/>
      <c r="H35" s="59"/>
      <c r="I35" s="59"/>
      <c r="J35" s="57"/>
      <c r="K35" s="57" t="s">
        <v>128</v>
      </c>
      <c r="L35" s="60" t="s">
        <v>304</v>
      </c>
      <c r="M35" s="59">
        <f t="shared" si="2"/>
        <v>0</v>
      </c>
      <c r="N35" s="59">
        <v>0</v>
      </c>
      <c r="O35" s="59"/>
      <c r="P35" s="59"/>
      <c r="Q35" s="59"/>
      <c r="R35" s="59"/>
    </row>
    <row r="36" s="31" customFormat="1" ht="13.5" spans="1:18">
      <c r="A36" s="57"/>
      <c r="B36" s="57" t="s">
        <v>136</v>
      </c>
      <c r="C36" s="60" t="s">
        <v>295</v>
      </c>
      <c r="D36" s="59"/>
      <c r="E36" s="59"/>
      <c r="F36" s="59"/>
      <c r="G36" s="59"/>
      <c r="H36" s="59"/>
      <c r="I36" s="59"/>
      <c r="J36" s="57"/>
      <c r="K36" s="57" t="s">
        <v>148</v>
      </c>
      <c r="L36" s="60" t="s">
        <v>268</v>
      </c>
      <c r="M36" s="59">
        <f t="shared" si="2"/>
        <v>946900</v>
      </c>
      <c r="N36" s="59">
        <v>946900</v>
      </c>
      <c r="O36" s="59"/>
      <c r="P36" s="59"/>
      <c r="Q36" s="59"/>
      <c r="R36" s="59"/>
    </row>
    <row r="37" s="31" customFormat="1" ht="13.5" spans="1:18">
      <c r="A37" s="57"/>
      <c r="B37" s="57" t="s">
        <v>138</v>
      </c>
      <c r="C37" s="60" t="s">
        <v>297</v>
      </c>
      <c r="D37" s="59"/>
      <c r="E37" s="59"/>
      <c r="F37" s="59"/>
      <c r="G37" s="59"/>
      <c r="H37" s="59"/>
      <c r="I37" s="59"/>
      <c r="J37" s="57"/>
      <c r="K37" s="57" t="s">
        <v>150</v>
      </c>
      <c r="L37" s="60" t="s">
        <v>270</v>
      </c>
      <c r="M37" s="59">
        <f t="shared" si="2"/>
        <v>150000</v>
      </c>
      <c r="N37" s="59">
        <v>150000</v>
      </c>
      <c r="O37" s="59"/>
      <c r="P37" s="59"/>
      <c r="Q37" s="59"/>
      <c r="R37" s="59"/>
    </row>
    <row r="38" s="31" customFormat="1" ht="13.5" spans="1:18">
      <c r="A38" s="57"/>
      <c r="B38" s="57" t="s">
        <v>130</v>
      </c>
      <c r="C38" s="60" t="s">
        <v>299</v>
      </c>
      <c r="D38" s="59"/>
      <c r="E38" s="59"/>
      <c r="F38" s="59"/>
      <c r="G38" s="59"/>
      <c r="H38" s="59"/>
      <c r="I38" s="59"/>
      <c r="J38" s="57"/>
      <c r="K38" s="57" t="s">
        <v>152</v>
      </c>
      <c r="L38" s="60" t="s">
        <v>276</v>
      </c>
      <c r="M38" s="59">
        <f t="shared" si="2"/>
        <v>328450</v>
      </c>
      <c r="N38" s="59">
        <v>328450</v>
      </c>
      <c r="O38" s="59"/>
      <c r="P38" s="59"/>
      <c r="Q38" s="59"/>
      <c r="R38" s="59"/>
    </row>
    <row r="39" s="31" customFormat="1" ht="13.5" spans="1:18">
      <c r="A39" s="56" t="s">
        <v>305</v>
      </c>
      <c r="B39" s="56" t="s">
        <v>252</v>
      </c>
      <c r="C39" s="58" t="s">
        <v>306</v>
      </c>
      <c r="D39" s="59">
        <f>SUM(D40:D42)</f>
        <v>13013440.16</v>
      </c>
      <c r="E39" s="59">
        <f>SUM(E40:E42)</f>
        <v>13013440.16</v>
      </c>
      <c r="F39" s="59"/>
      <c r="G39" s="59"/>
      <c r="H39" s="59"/>
      <c r="I39" s="59"/>
      <c r="J39" s="57"/>
      <c r="K39" s="57" t="s">
        <v>154</v>
      </c>
      <c r="L39" s="60" t="s">
        <v>307</v>
      </c>
      <c r="M39" s="59">
        <f t="shared" si="2"/>
        <v>0</v>
      </c>
      <c r="N39" s="59">
        <v>0</v>
      </c>
      <c r="O39" s="59"/>
      <c r="P39" s="59"/>
      <c r="Q39" s="59"/>
      <c r="R39" s="59"/>
    </row>
    <row r="40" s="31" customFormat="1" ht="13.5" spans="1:18">
      <c r="A40" s="57"/>
      <c r="B40" s="57" t="s">
        <v>106</v>
      </c>
      <c r="C40" s="60" t="s">
        <v>105</v>
      </c>
      <c r="D40" s="59">
        <v>8967000</v>
      </c>
      <c r="E40" s="59">
        <v>8967000</v>
      </c>
      <c r="F40" s="59"/>
      <c r="G40" s="59"/>
      <c r="H40" s="59"/>
      <c r="I40" s="59"/>
      <c r="J40" s="57"/>
      <c r="K40" s="57" t="s">
        <v>156</v>
      </c>
      <c r="L40" s="60" t="s">
        <v>308</v>
      </c>
      <c r="M40" s="59">
        <f t="shared" si="2"/>
        <v>0</v>
      </c>
      <c r="N40" s="59">
        <v>0</v>
      </c>
      <c r="O40" s="59"/>
      <c r="P40" s="59"/>
      <c r="Q40" s="59"/>
      <c r="R40" s="59"/>
    </row>
    <row r="41" s="31" customFormat="1" ht="13.5" spans="1:18">
      <c r="A41" s="57"/>
      <c r="B41" s="57" t="s">
        <v>108</v>
      </c>
      <c r="C41" s="60" t="s">
        <v>132</v>
      </c>
      <c r="D41" s="59">
        <v>403576.16</v>
      </c>
      <c r="E41" s="59">
        <v>403576.16</v>
      </c>
      <c r="F41" s="59"/>
      <c r="G41" s="59"/>
      <c r="H41" s="59"/>
      <c r="I41" s="59"/>
      <c r="J41" s="57"/>
      <c r="K41" s="57" t="s">
        <v>158</v>
      </c>
      <c r="L41" s="60" t="s">
        <v>309</v>
      </c>
      <c r="M41" s="59">
        <f t="shared" si="2"/>
        <v>0</v>
      </c>
      <c r="N41" s="59">
        <v>0</v>
      </c>
      <c r="O41" s="59"/>
      <c r="P41" s="59"/>
      <c r="Q41" s="59"/>
      <c r="R41" s="59"/>
    </row>
    <row r="42" s="31" customFormat="1" ht="13.5" spans="1:18">
      <c r="A42" s="57"/>
      <c r="B42" s="57" t="s">
        <v>130</v>
      </c>
      <c r="C42" s="60" t="s">
        <v>310</v>
      </c>
      <c r="D42" s="59">
        <v>3642864</v>
      </c>
      <c r="E42" s="59">
        <v>3642864</v>
      </c>
      <c r="F42" s="59"/>
      <c r="G42" s="59"/>
      <c r="H42" s="59"/>
      <c r="I42" s="59"/>
      <c r="J42" s="57"/>
      <c r="K42" s="57" t="s">
        <v>160</v>
      </c>
      <c r="L42" s="60" t="s">
        <v>311</v>
      </c>
      <c r="M42" s="59">
        <f t="shared" si="2"/>
        <v>300000</v>
      </c>
      <c r="N42" s="59">
        <v>300000</v>
      </c>
      <c r="O42" s="59"/>
      <c r="P42" s="59"/>
      <c r="Q42" s="59"/>
      <c r="R42" s="59"/>
    </row>
    <row r="43" s="31" customFormat="1" ht="13.5" spans="1:18">
      <c r="A43" s="56" t="s">
        <v>312</v>
      </c>
      <c r="B43" s="56" t="s">
        <v>252</v>
      </c>
      <c r="C43" s="58" t="s">
        <v>313</v>
      </c>
      <c r="D43" s="59"/>
      <c r="E43" s="59"/>
      <c r="F43" s="59"/>
      <c r="G43" s="59"/>
      <c r="H43" s="59"/>
      <c r="I43" s="59"/>
      <c r="J43" s="57"/>
      <c r="K43" s="57" t="s">
        <v>162</v>
      </c>
      <c r="L43" s="60" t="s">
        <v>274</v>
      </c>
      <c r="M43" s="59">
        <f t="shared" si="2"/>
        <v>0</v>
      </c>
      <c r="N43" s="59">
        <v>0</v>
      </c>
      <c r="O43" s="59"/>
      <c r="P43" s="59"/>
      <c r="Q43" s="59"/>
      <c r="R43" s="59"/>
    </row>
    <row r="44" s="31" customFormat="1" ht="13.5" spans="1:18">
      <c r="A44" s="57"/>
      <c r="B44" s="57" t="s">
        <v>106</v>
      </c>
      <c r="C44" s="60" t="s">
        <v>314</v>
      </c>
      <c r="D44" s="59"/>
      <c r="E44" s="59"/>
      <c r="F44" s="59"/>
      <c r="G44" s="59"/>
      <c r="H44" s="59"/>
      <c r="I44" s="59"/>
      <c r="J44" s="57"/>
      <c r="K44" s="57" t="s">
        <v>164</v>
      </c>
      <c r="L44" s="60" t="s">
        <v>315</v>
      </c>
      <c r="M44" s="59">
        <f t="shared" si="2"/>
        <v>117749.52</v>
      </c>
      <c r="N44" s="59">
        <v>117749.52</v>
      </c>
      <c r="O44" s="59"/>
      <c r="P44" s="59"/>
      <c r="Q44" s="59"/>
      <c r="R44" s="59"/>
    </row>
    <row r="45" s="31" customFormat="1" ht="13.5" spans="1:18">
      <c r="A45" s="57"/>
      <c r="B45" s="57" t="s">
        <v>108</v>
      </c>
      <c r="C45" s="60" t="s">
        <v>316</v>
      </c>
      <c r="D45" s="59"/>
      <c r="E45" s="59"/>
      <c r="F45" s="59"/>
      <c r="G45" s="59"/>
      <c r="H45" s="59"/>
      <c r="I45" s="59"/>
      <c r="J45" s="57"/>
      <c r="K45" s="57" t="s">
        <v>166</v>
      </c>
      <c r="L45" s="60" t="s">
        <v>317</v>
      </c>
      <c r="M45" s="59">
        <f t="shared" si="2"/>
        <v>118122.3</v>
      </c>
      <c r="N45" s="59">
        <v>118122.3</v>
      </c>
      <c r="O45" s="59"/>
      <c r="P45" s="59"/>
      <c r="Q45" s="59"/>
      <c r="R45" s="59"/>
    </row>
    <row r="46" s="31" customFormat="1" ht="13.5" spans="1:18">
      <c r="A46" s="56" t="s">
        <v>318</v>
      </c>
      <c r="B46" s="56" t="s">
        <v>252</v>
      </c>
      <c r="C46" s="58" t="s">
        <v>319</v>
      </c>
      <c r="D46" s="59"/>
      <c r="E46" s="59"/>
      <c r="F46" s="59"/>
      <c r="G46" s="59"/>
      <c r="H46" s="59"/>
      <c r="I46" s="59"/>
      <c r="J46" s="57"/>
      <c r="K46" s="57" t="s">
        <v>168</v>
      </c>
      <c r="L46" s="60" t="s">
        <v>279</v>
      </c>
      <c r="M46" s="59">
        <f t="shared" si="2"/>
        <v>320000</v>
      </c>
      <c r="N46" s="59">
        <v>320000</v>
      </c>
      <c r="O46" s="59"/>
      <c r="P46" s="59"/>
      <c r="Q46" s="59"/>
      <c r="R46" s="59"/>
    </row>
    <row r="47" s="31" customFormat="1" ht="13.5" spans="1:18">
      <c r="A47" s="57"/>
      <c r="B47" s="57" t="s">
        <v>106</v>
      </c>
      <c r="C47" s="60" t="s">
        <v>320</v>
      </c>
      <c r="D47" s="59"/>
      <c r="E47" s="59"/>
      <c r="F47" s="59"/>
      <c r="G47" s="59"/>
      <c r="H47" s="59"/>
      <c r="I47" s="59"/>
      <c r="J47" s="57"/>
      <c r="K47" s="57" t="s">
        <v>170</v>
      </c>
      <c r="L47" s="60" t="s">
        <v>321</v>
      </c>
      <c r="M47" s="59">
        <f t="shared" si="2"/>
        <v>0</v>
      </c>
      <c r="N47" s="59">
        <v>0</v>
      </c>
      <c r="O47" s="59"/>
      <c r="P47" s="59"/>
      <c r="Q47" s="59"/>
      <c r="R47" s="59"/>
    </row>
    <row r="48" s="31" customFormat="1" ht="13.5" spans="1:18">
      <c r="A48" s="57"/>
      <c r="B48" s="57" t="s">
        <v>108</v>
      </c>
      <c r="C48" s="60" t="s">
        <v>322</v>
      </c>
      <c r="D48" s="59"/>
      <c r="E48" s="59"/>
      <c r="F48" s="59"/>
      <c r="G48" s="59"/>
      <c r="H48" s="59"/>
      <c r="I48" s="59"/>
      <c r="J48" s="57"/>
      <c r="K48" s="57" t="s">
        <v>172</v>
      </c>
      <c r="L48" s="60" t="s">
        <v>323</v>
      </c>
      <c r="M48" s="59">
        <f t="shared" si="2"/>
        <v>0</v>
      </c>
      <c r="N48" s="59">
        <v>0</v>
      </c>
      <c r="O48" s="59"/>
      <c r="P48" s="59"/>
      <c r="Q48" s="59"/>
      <c r="R48" s="59"/>
    </row>
    <row r="49" s="31" customFormat="1" ht="13.5" spans="1:18">
      <c r="A49" s="57"/>
      <c r="B49" s="57" t="s">
        <v>130</v>
      </c>
      <c r="C49" s="60" t="s">
        <v>324</v>
      </c>
      <c r="D49" s="59"/>
      <c r="E49" s="59"/>
      <c r="F49" s="59"/>
      <c r="G49" s="59"/>
      <c r="H49" s="59"/>
      <c r="I49" s="59"/>
      <c r="J49" s="57"/>
      <c r="K49" s="57" t="s">
        <v>130</v>
      </c>
      <c r="L49" s="60" t="s">
        <v>282</v>
      </c>
      <c r="M49" s="59">
        <f t="shared" si="2"/>
        <v>652400</v>
      </c>
      <c r="N49" s="59">
        <v>652400</v>
      </c>
      <c r="O49" s="59"/>
      <c r="P49" s="59"/>
      <c r="Q49" s="59"/>
      <c r="R49" s="59"/>
    </row>
    <row r="50" s="31" customFormat="1" ht="13.5" spans="1:18">
      <c r="A50" s="56" t="s">
        <v>325</v>
      </c>
      <c r="B50" s="57" t="s">
        <v>252</v>
      </c>
      <c r="C50" s="58" t="s">
        <v>326</v>
      </c>
      <c r="D50" s="59"/>
      <c r="E50" s="59"/>
      <c r="F50" s="59"/>
      <c r="G50" s="59"/>
      <c r="H50" s="59"/>
      <c r="I50" s="59"/>
      <c r="J50" s="56" t="s">
        <v>327</v>
      </c>
      <c r="K50" s="56" t="s">
        <v>252</v>
      </c>
      <c r="L50" s="58" t="s">
        <v>175</v>
      </c>
      <c r="M50" s="59">
        <f t="shared" si="2"/>
        <v>226296</v>
      </c>
      <c r="N50" s="59">
        <f>SUM(N51:N61)</f>
        <v>226296</v>
      </c>
      <c r="O50" s="59"/>
      <c r="P50" s="59"/>
      <c r="Q50" s="59"/>
      <c r="R50" s="59"/>
    </row>
    <row r="51" s="31" customFormat="1" ht="13.5" spans="1:18">
      <c r="A51" s="57"/>
      <c r="B51" s="57" t="s">
        <v>106</v>
      </c>
      <c r="C51" s="60" t="s">
        <v>328</v>
      </c>
      <c r="D51" s="59"/>
      <c r="E51" s="59"/>
      <c r="F51" s="59"/>
      <c r="G51" s="59"/>
      <c r="H51" s="59"/>
      <c r="I51" s="59"/>
      <c r="J51" s="57"/>
      <c r="K51" s="57" t="s">
        <v>106</v>
      </c>
      <c r="L51" s="60" t="s">
        <v>329</v>
      </c>
      <c r="M51" s="59">
        <f t="shared" si="2"/>
        <v>0</v>
      </c>
      <c r="N51" s="59"/>
      <c r="O51" s="59"/>
      <c r="P51" s="59"/>
      <c r="Q51" s="59"/>
      <c r="R51" s="59"/>
    </row>
    <row r="52" s="31" customFormat="1" ht="13.5" spans="1:18">
      <c r="A52" s="57"/>
      <c r="B52" s="57" t="s">
        <v>108</v>
      </c>
      <c r="C52" s="60" t="s">
        <v>330</v>
      </c>
      <c r="D52" s="59"/>
      <c r="E52" s="59"/>
      <c r="F52" s="59"/>
      <c r="G52" s="59"/>
      <c r="H52" s="59"/>
      <c r="I52" s="59"/>
      <c r="J52" s="57"/>
      <c r="K52" s="57" t="s">
        <v>108</v>
      </c>
      <c r="L52" s="60" t="s">
        <v>331</v>
      </c>
      <c r="M52" s="59">
        <f t="shared" si="2"/>
        <v>0</v>
      </c>
      <c r="N52" s="59"/>
      <c r="O52" s="59"/>
      <c r="P52" s="59"/>
      <c r="Q52" s="59"/>
      <c r="R52" s="59"/>
    </row>
    <row r="53" s="31" customFormat="1" ht="13.5" spans="1:18">
      <c r="A53" s="56" t="s">
        <v>332</v>
      </c>
      <c r="B53" s="56" t="s">
        <v>252</v>
      </c>
      <c r="C53" s="58" t="s">
        <v>175</v>
      </c>
      <c r="D53" s="59">
        <f>SUM(D54:D58)</f>
        <v>406248</v>
      </c>
      <c r="E53" s="59">
        <f>SUM(E54:E58)</f>
        <v>406248</v>
      </c>
      <c r="F53" s="59"/>
      <c r="G53" s="59"/>
      <c r="H53" s="59"/>
      <c r="I53" s="59"/>
      <c r="J53" s="57"/>
      <c r="K53" s="57" t="s">
        <v>110</v>
      </c>
      <c r="L53" s="60" t="s">
        <v>333</v>
      </c>
      <c r="M53" s="59">
        <f t="shared" si="2"/>
        <v>0</v>
      </c>
      <c r="N53" s="59"/>
      <c r="O53" s="59"/>
      <c r="P53" s="59"/>
      <c r="Q53" s="59"/>
      <c r="R53" s="59"/>
    </row>
    <row r="54" s="31" customFormat="1" ht="13.5" spans="1:18">
      <c r="A54" s="57"/>
      <c r="B54" s="57" t="s">
        <v>106</v>
      </c>
      <c r="C54" s="60" t="s">
        <v>334</v>
      </c>
      <c r="D54" s="59">
        <v>226296</v>
      </c>
      <c r="E54" s="59">
        <v>226296</v>
      </c>
      <c r="F54" s="59"/>
      <c r="G54" s="59"/>
      <c r="H54" s="59"/>
      <c r="I54" s="59"/>
      <c r="J54" s="57"/>
      <c r="K54" s="57" t="s">
        <v>136</v>
      </c>
      <c r="L54" s="60" t="s">
        <v>335</v>
      </c>
      <c r="M54" s="59">
        <f t="shared" si="2"/>
        <v>0</v>
      </c>
      <c r="N54" s="59"/>
      <c r="O54" s="59"/>
      <c r="P54" s="59"/>
      <c r="Q54" s="59"/>
      <c r="R54" s="59"/>
    </row>
    <row r="55" s="31" customFormat="1" ht="13.5" spans="1:18">
      <c r="A55" s="57"/>
      <c r="B55" s="57" t="s">
        <v>108</v>
      </c>
      <c r="C55" s="60" t="s">
        <v>336</v>
      </c>
      <c r="D55" s="59"/>
      <c r="E55" s="59"/>
      <c r="F55" s="59"/>
      <c r="G55" s="59"/>
      <c r="H55" s="59"/>
      <c r="I55" s="59"/>
      <c r="J55" s="57"/>
      <c r="K55" s="57" t="s">
        <v>138</v>
      </c>
      <c r="L55" s="60" t="s">
        <v>337</v>
      </c>
      <c r="M55" s="59">
        <f t="shared" si="2"/>
        <v>226296</v>
      </c>
      <c r="N55" s="59">
        <v>226296</v>
      </c>
      <c r="O55" s="59"/>
      <c r="P55" s="59"/>
      <c r="Q55" s="59"/>
      <c r="R55" s="59"/>
    </row>
    <row r="56" s="31" customFormat="1" ht="13.5" spans="1:18">
      <c r="A56" s="57"/>
      <c r="B56" s="57" t="s">
        <v>110</v>
      </c>
      <c r="C56" s="60" t="s">
        <v>338</v>
      </c>
      <c r="D56" s="59"/>
      <c r="E56" s="59"/>
      <c r="F56" s="59"/>
      <c r="G56" s="59"/>
      <c r="H56" s="59"/>
      <c r="I56" s="59"/>
      <c r="J56" s="57"/>
      <c r="K56" s="57" t="s">
        <v>112</v>
      </c>
      <c r="L56" s="60" t="s">
        <v>339</v>
      </c>
      <c r="M56" s="59">
        <f t="shared" si="2"/>
        <v>0</v>
      </c>
      <c r="N56" s="59"/>
      <c r="O56" s="59"/>
      <c r="P56" s="59"/>
      <c r="Q56" s="59"/>
      <c r="R56" s="59"/>
    </row>
    <row r="57" s="31" customFormat="1" ht="13.5" spans="1:18">
      <c r="A57" s="57"/>
      <c r="B57" s="57" t="s">
        <v>138</v>
      </c>
      <c r="C57" s="60" t="s">
        <v>340</v>
      </c>
      <c r="D57" s="59">
        <v>179952</v>
      </c>
      <c r="E57" s="59">
        <v>179952</v>
      </c>
      <c r="F57" s="59"/>
      <c r="G57" s="59"/>
      <c r="H57" s="59"/>
      <c r="I57" s="59"/>
      <c r="J57" s="57"/>
      <c r="K57" s="57" t="s">
        <v>114</v>
      </c>
      <c r="L57" s="60" t="s">
        <v>341</v>
      </c>
      <c r="M57" s="59">
        <f t="shared" si="2"/>
        <v>0</v>
      </c>
      <c r="N57" s="59"/>
      <c r="O57" s="59"/>
      <c r="P57" s="59"/>
      <c r="Q57" s="59"/>
      <c r="R57" s="59"/>
    </row>
    <row r="58" s="31" customFormat="1" ht="13.5" spans="1:18">
      <c r="A58" s="57"/>
      <c r="B58" s="57" t="s">
        <v>130</v>
      </c>
      <c r="C58" s="60" t="s">
        <v>342</v>
      </c>
      <c r="D58" s="59"/>
      <c r="E58" s="59"/>
      <c r="F58" s="59"/>
      <c r="G58" s="59"/>
      <c r="H58" s="59"/>
      <c r="I58" s="59"/>
      <c r="J58" s="57"/>
      <c r="K58" s="57" t="s">
        <v>116</v>
      </c>
      <c r="L58" s="60" t="s">
        <v>336</v>
      </c>
      <c r="M58" s="59">
        <f t="shared" si="2"/>
        <v>0</v>
      </c>
      <c r="N58" s="59"/>
      <c r="O58" s="59"/>
      <c r="P58" s="59"/>
      <c r="Q58" s="59"/>
      <c r="R58" s="59"/>
    </row>
    <row r="59" s="31" customFormat="1" ht="13.5" spans="1:18">
      <c r="A59" s="56" t="s">
        <v>343</v>
      </c>
      <c r="B59" s="56" t="s">
        <v>252</v>
      </c>
      <c r="C59" s="58" t="s">
        <v>344</v>
      </c>
      <c r="D59" s="59"/>
      <c r="E59" s="59"/>
      <c r="F59" s="59"/>
      <c r="G59" s="59"/>
      <c r="H59" s="59"/>
      <c r="I59" s="59"/>
      <c r="J59" s="57"/>
      <c r="K59" s="57" t="s">
        <v>118</v>
      </c>
      <c r="L59" s="60" t="s">
        <v>345</v>
      </c>
      <c r="M59" s="59">
        <f t="shared" si="2"/>
        <v>0</v>
      </c>
      <c r="N59" s="59"/>
      <c r="O59" s="59"/>
      <c r="P59" s="59"/>
      <c r="Q59" s="59"/>
      <c r="R59" s="59"/>
    </row>
    <row r="60" s="31" customFormat="1" ht="13.5" spans="1:18">
      <c r="A60" s="57"/>
      <c r="B60" s="57" t="s">
        <v>108</v>
      </c>
      <c r="C60" s="60" t="s">
        <v>346</v>
      </c>
      <c r="D60" s="59"/>
      <c r="E60" s="59"/>
      <c r="F60" s="59"/>
      <c r="G60" s="59"/>
      <c r="H60" s="59"/>
      <c r="I60" s="59"/>
      <c r="J60" s="57"/>
      <c r="K60" s="57" t="s">
        <v>120</v>
      </c>
      <c r="L60" s="60" t="s">
        <v>338</v>
      </c>
      <c r="M60" s="59">
        <f t="shared" si="2"/>
        <v>0</v>
      </c>
      <c r="N60" s="59"/>
      <c r="O60" s="59"/>
      <c r="P60" s="59"/>
      <c r="Q60" s="59"/>
      <c r="R60" s="59"/>
    </row>
    <row r="61" s="31" customFormat="1" ht="13.5" spans="1:18">
      <c r="A61" s="57"/>
      <c r="B61" s="57" t="s">
        <v>110</v>
      </c>
      <c r="C61" s="60" t="s">
        <v>347</v>
      </c>
      <c r="D61" s="59"/>
      <c r="E61" s="59"/>
      <c r="F61" s="59"/>
      <c r="G61" s="59"/>
      <c r="H61" s="59"/>
      <c r="I61" s="59"/>
      <c r="J61" s="57"/>
      <c r="K61" s="57" t="s">
        <v>130</v>
      </c>
      <c r="L61" s="60" t="s">
        <v>348</v>
      </c>
      <c r="M61" s="59">
        <f t="shared" si="2"/>
        <v>0</v>
      </c>
      <c r="N61" s="59"/>
      <c r="O61" s="59"/>
      <c r="P61" s="59"/>
      <c r="Q61" s="59"/>
      <c r="R61" s="59"/>
    </row>
    <row r="62" s="31" customFormat="1" ht="13.5" spans="1:18">
      <c r="A62" s="56" t="s">
        <v>349</v>
      </c>
      <c r="B62" s="56" t="s">
        <v>252</v>
      </c>
      <c r="C62" s="58" t="s">
        <v>350</v>
      </c>
      <c r="D62" s="59"/>
      <c r="E62" s="59"/>
      <c r="F62" s="59"/>
      <c r="G62" s="59"/>
      <c r="H62" s="59"/>
      <c r="I62" s="59"/>
      <c r="J62" s="56" t="s">
        <v>351</v>
      </c>
      <c r="K62" s="56" t="s">
        <v>252</v>
      </c>
      <c r="L62" s="58" t="s">
        <v>350</v>
      </c>
      <c r="M62" s="59"/>
      <c r="N62" s="59"/>
      <c r="O62" s="59"/>
      <c r="P62" s="59"/>
      <c r="Q62" s="59"/>
      <c r="R62" s="59"/>
    </row>
    <row r="63" s="31" customFormat="1" ht="13.5" spans="1:18">
      <c r="A63" s="57"/>
      <c r="B63" s="57" t="s">
        <v>106</v>
      </c>
      <c r="C63" s="60" t="s">
        <v>352</v>
      </c>
      <c r="D63" s="59"/>
      <c r="E63" s="59"/>
      <c r="F63" s="59"/>
      <c r="G63" s="59"/>
      <c r="H63" s="59"/>
      <c r="I63" s="59"/>
      <c r="J63" s="57"/>
      <c r="K63" s="57" t="s">
        <v>106</v>
      </c>
      <c r="L63" s="60" t="s">
        <v>352</v>
      </c>
      <c r="M63" s="59"/>
      <c r="N63" s="59"/>
      <c r="O63" s="59"/>
      <c r="P63" s="59"/>
      <c r="Q63" s="59"/>
      <c r="R63" s="59"/>
    </row>
    <row r="64" s="31" customFormat="1" ht="13.5" spans="1:18">
      <c r="A64" s="57"/>
      <c r="B64" s="57" t="s">
        <v>108</v>
      </c>
      <c r="C64" s="60" t="s">
        <v>353</v>
      </c>
      <c r="D64" s="59"/>
      <c r="E64" s="59"/>
      <c r="F64" s="59"/>
      <c r="G64" s="59"/>
      <c r="H64" s="59"/>
      <c r="I64" s="59"/>
      <c r="J64" s="57"/>
      <c r="K64" s="57" t="s">
        <v>108</v>
      </c>
      <c r="L64" s="60" t="s">
        <v>353</v>
      </c>
      <c r="M64" s="59"/>
      <c r="N64" s="59"/>
      <c r="O64" s="59"/>
      <c r="P64" s="59"/>
      <c r="Q64" s="59"/>
      <c r="R64" s="59"/>
    </row>
    <row r="65" s="31" customFormat="1" ht="13.5" spans="1:18">
      <c r="A65" s="57"/>
      <c r="B65" s="57" t="s">
        <v>110</v>
      </c>
      <c r="C65" s="60" t="s">
        <v>354</v>
      </c>
      <c r="D65" s="59"/>
      <c r="E65" s="59"/>
      <c r="F65" s="59"/>
      <c r="G65" s="59"/>
      <c r="H65" s="59"/>
      <c r="I65" s="59"/>
      <c r="J65" s="57"/>
      <c r="K65" s="57" t="s">
        <v>110</v>
      </c>
      <c r="L65" s="60" t="s">
        <v>354</v>
      </c>
      <c r="M65" s="59"/>
      <c r="N65" s="59"/>
      <c r="O65" s="59"/>
      <c r="P65" s="59"/>
      <c r="Q65" s="59"/>
      <c r="R65" s="59"/>
    </row>
    <row r="66" s="31" customFormat="1" ht="13.5" spans="1:18">
      <c r="A66" s="57"/>
      <c r="B66" s="57" t="s">
        <v>136</v>
      </c>
      <c r="C66" s="60" t="s">
        <v>355</v>
      </c>
      <c r="D66" s="59"/>
      <c r="E66" s="59"/>
      <c r="F66" s="59"/>
      <c r="G66" s="59"/>
      <c r="H66" s="59"/>
      <c r="I66" s="59"/>
      <c r="J66" s="57"/>
      <c r="K66" s="57" t="s">
        <v>136</v>
      </c>
      <c r="L66" s="60" t="s">
        <v>355</v>
      </c>
      <c r="M66" s="59"/>
      <c r="N66" s="59"/>
      <c r="O66" s="59"/>
      <c r="P66" s="59"/>
      <c r="Q66" s="59"/>
      <c r="R66" s="59"/>
    </row>
    <row r="67" s="31" customFormat="1" ht="13.5" spans="1:18">
      <c r="A67" s="56" t="s">
        <v>356</v>
      </c>
      <c r="B67" s="56" t="s">
        <v>252</v>
      </c>
      <c r="C67" s="58" t="s">
        <v>357</v>
      </c>
      <c r="D67" s="59"/>
      <c r="E67" s="59"/>
      <c r="F67" s="59"/>
      <c r="G67" s="59"/>
      <c r="H67" s="59"/>
      <c r="I67" s="59"/>
      <c r="J67" s="56" t="s">
        <v>358</v>
      </c>
      <c r="K67" s="56" t="s">
        <v>252</v>
      </c>
      <c r="L67" s="58" t="s">
        <v>359</v>
      </c>
      <c r="M67" s="59"/>
      <c r="N67" s="59"/>
      <c r="O67" s="59"/>
      <c r="P67" s="59"/>
      <c r="Q67" s="59"/>
      <c r="R67" s="59"/>
    </row>
    <row r="68" s="31" customFormat="1" ht="13.5" spans="1:18">
      <c r="A68" s="57"/>
      <c r="B68" s="57" t="s">
        <v>106</v>
      </c>
      <c r="C68" s="60" t="s">
        <v>360</v>
      </c>
      <c r="D68" s="59"/>
      <c r="E68" s="59"/>
      <c r="F68" s="59"/>
      <c r="G68" s="59"/>
      <c r="H68" s="59"/>
      <c r="I68" s="59"/>
      <c r="J68" s="57"/>
      <c r="K68" s="57" t="s">
        <v>106</v>
      </c>
      <c r="L68" s="60" t="s">
        <v>361</v>
      </c>
      <c r="M68" s="59"/>
      <c r="N68" s="59"/>
      <c r="O68" s="59"/>
      <c r="P68" s="59"/>
      <c r="Q68" s="59"/>
      <c r="R68" s="59"/>
    </row>
    <row r="69" s="31" customFormat="1" ht="13.5" spans="1:18">
      <c r="A69" s="57"/>
      <c r="B69" s="57" t="s">
        <v>108</v>
      </c>
      <c r="C69" s="60" t="s">
        <v>362</v>
      </c>
      <c r="D69" s="59"/>
      <c r="E69" s="59"/>
      <c r="F69" s="59"/>
      <c r="G69" s="59"/>
      <c r="H69" s="59"/>
      <c r="I69" s="59"/>
      <c r="J69" s="57"/>
      <c r="K69" s="57" t="s">
        <v>108</v>
      </c>
      <c r="L69" s="60" t="s">
        <v>363</v>
      </c>
      <c r="M69" s="59"/>
      <c r="N69" s="59"/>
      <c r="O69" s="59"/>
      <c r="P69" s="59"/>
      <c r="Q69" s="59"/>
      <c r="R69" s="59"/>
    </row>
    <row r="70" s="31" customFormat="1" ht="13.5" spans="1:18">
      <c r="A70" s="56" t="s">
        <v>364</v>
      </c>
      <c r="B70" s="56" t="s">
        <v>252</v>
      </c>
      <c r="C70" s="58" t="s">
        <v>365</v>
      </c>
      <c r="D70" s="59"/>
      <c r="E70" s="59"/>
      <c r="F70" s="59"/>
      <c r="G70" s="59"/>
      <c r="H70" s="59"/>
      <c r="I70" s="59"/>
      <c r="J70" s="57"/>
      <c r="K70" s="57" t="s">
        <v>110</v>
      </c>
      <c r="L70" s="60" t="s">
        <v>366</v>
      </c>
      <c r="M70" s="59"/>
      <c r="N70" s="59"/>
      <c r="O70" s="59"/>
      <c r="P70" s="59"/>
      <c r="Q70" s="59"/>
      <c r="R70" s="59"/>
    </row>
    <row r="71" s="31" customFormat="1" ht="13.5" spans="1:18">
      <c r="A71" s="57"/>
      <c r="B71" s="57" t="s">
        <v>106</v>
      </c>
      <c r="C71" s="60" t="s">
        <v>367</v>
      </c>
      <c r="D71" s="59"/>
      <c r="E71" s="59"/>
      <c r="F71" s="59"/>
      <c r="G71" s="59"/>
      <c r="H71" s="59"/>
      <c r="I71" s="59"/>
      <c r="J71" s="57"/>
      <c r="K71" s="57" t="s">
        <v>138</v>
      </c>
      <c r="L71" s="60" t="s">
        <v>289</v>
      </c>
      <c r="M71" s="59"/>
      <c r="N71" s="59"/>
      <c r="O71" s="59"/>
      <c r="P71" s="59"/>
      <c r="Q71" s="59"/>
      <c r="R71" s="59"/>
    </row>
    <row r="72" s="31" customFormat="1" ht="13.5" spans="1:18">
      <c r="A72" s="57"/>
      <c r="B72" s="57" t="s">
        <v>108</v>
      </c>
      <c r="C72" s="60" t="s">
        <v>368</v>
      </c>
      <c r="D72" s="59"/>
      <c r="E72" s="59"/>
      <c r="F72" s="59"/>
      <c r="G72" s="59"/>
      <c r="H72" s="59"/>
      <c r="I72" s="59"/>
      <c r="J72" s="57"/>
      <c r="K72" s="57" t="s">
        <v>112</v>
      </c>
      <c r="L72" s="60" t="s">
        <v>297</v>
      </c>
      <c r="M72" s="59"/>
      <c r="N72" s="59"/>
      <c r="O72" s="59"/>
      <c r="P72" s="59"/>
      <c r="Q72" s="59"/>
      <c r="R72" s="59"/>
    </row>
    <row r="73" s="31" customFormat="1" ht="13.5" spans="1:18">
      <c r="A73" s="57"/>
      <c r="B73" s="57" t="s">
        <v>110</v>
      </c>
      <c r="C73" s="60" t="s">
        <v>369</v>
      </c>
      <c r="D73" s="59"/>
      <c r="E73" s="59"/>
      <c r="F73" s="59"/>
      <c r="G73" s="59"/>
      <c r="H73" s="59"/>
      <c r="I73" s="59"/>
      <c r="J73" s="57"/>
      <c r="K73" s="57" t="s">
        <v>114</v>
      </c>
      <c r="L73" s="60" t="s">
        <v>370</v>
      </c>
      <c r="M73" s="59"/>
      <c r="N73" s="59"/>
      <c r="O73" s="59"/>
      <c r="P73" s="59"/>
      <c r="Q73" s="59"/>
      <c r="R73" s="59"/>
    </row>
    <row r="74" s="31" customFormat="1" ht="13.5" spans="1:18">
      <c r="A74" s="57"/>
      <c r="B74" s="57" t="s">
        <v>136</v>
      </c>
      <c r="C74" s="60" t="s">
        <v>371</v>
      </c>
      <c r="D74" s="59"/>
      <c r="E74" s="59"/>
      <c r="F74" s="59"/>
      <c r="G74" s="59"/>
      <c r="H74" s="59"/>
      <c r="I74" s="59"/>
      <c r="J74" s="57"/>
      <c r="K74" s="57" t="s">
        <v>116</v>
      </c>
      <c r="L74" s="60" t="s">
        <v>372</v>
      </c>
      <c r="M74" s="59"/>
      <c r="N74" s="59"/>
      <c r="O74" s="59"/>
      <c r="P74" s="59"/>
      <c r="Q74" s="59"/>
      <c r="R74" s="59"/>
    </row>
    <row r="75" s="31" customFormat="1" ht="13.5" spans="1:18">
      <c r="A75" s="56" t="s">
        <v>373</v>
      </c>
      <c r="B75" s="56" t="s">
        <v>252</v>
      </c>
      <c r="C75" s="58" t="s">
        <v>374</v>
      </c>
      <c r="D75" s="59"/>
      <c r="E75" s="59"/>
      <c r="F75" s="59"/>
      <c r="G75" s="59"/>
      <c r="H75" s="59"/>
      <c r="I75" s="59"/>
      <c r="J75" s="57"/>
      <c r="K75" s="57" t="s">
        <v>126</v>
      </c>
      <c r="L75" s="60" t="s">
        <v>291</v>
      </c>
      <c r="M75" s="59"/>
      <c r="N75" s="59"/>
      <c r="O75" s="59"/>
      <c r="P75" s="59"/>
      <c r="Q75" s="59"/>
      <c r="R75" s="59"/>
    </row>
    <row r="76" s="31" customFormat="1" ht="13.5" spans="1:18">
      <c r="A76" s="57"/>
      <c r="B76" s="57" t="s">
        <v>106</v>
      </c>
      <c r="C76" s="60" t="s">
        <v>375</v>
      </c>
      <c r="D76" s="59"/>
      <c r="E76" s="59"/>
      <c r="F76" s="59"/>
      <c r="G76" s="59"/>
      <c r="H76" s="59"/>
      <c r="I76" s="59"/>
      <c r="J76" s="57"/>
      <c r="K76" s="57" t="s">
        <v>376</v>
      </c>
      <c r="L76" s="60" t="s">
        <v>377</v>
      </c>
      <c r="M76" s="59"/>
      <c r="N76" s="59"/>
      <c r="O76" s="59"/>
      <c r="P76" s="59"/>
      <c r="Q76" s="59"/>
      <c r="R76" s="59"/>
    </row>
    <row r="77" s="31" customFormat="1" ht="13.5" spans="1:18">
      <c r="A77" s="57"/>
      <c r="B77" s="57" t="s">
        <v>108</v>
      </c>
      <c r="C77" s="60" t="s">
        <v>378</v>
      </c>
      <c r="D77" s="59"/>
      <c r="E77" s="59"/>
      <c r="F77" s="59"/>
      <c r="G77" s="59"/>
      <c r="H77" s="59"/>
      <c r="I77" s="59"/>
      <c r="J77" s="57"/>
      <c r="K77" s="57" t="s">
        <v>379</v>
      </c>
      <c r="L77" s="60" t="s">
        <v>380</v>
      </c>
      <c r="M77" s="59"/>
      <c r="N77" s="59"/>
      <c r="O77" s="59"/>
      <c r="P77" s="59"/>
      <c r="Q77" s="59"/>
      <c r="R77" s="59"/>
    </row>
    <row r="78" s="31" customFormat="1" ht="13.5" spans="1:18">
      <c r="A78" s="56" t="s">
        <v>381</v>
      </c>
      <c r="B78" s="56" t="s">
        <v>252</v>
      </c>
      <c r="C78" s="58" t="s">
        <v>382</v>
      </c>
      <c r="D78" s="59"/>
      <c r="E78" s="59"/>
      <c r="F78" s="59"/>
      <c r="G78" s="59"/>
      <c r="H78" s="59"/>
      <c r="I78" s="59"/>
      <c r="J78" s="57"/>
      <c r="K78" s="57" t="s">
        <v>383</v>
      </c>
      <c r="L78" s="60" t="s">
        <v>384</v>
      </c>
      <c r="M78" s="59"/>
      <c r="N78" s="59"/>
      <c r="O78" s="59"/>
      <c r="P78" s="59"/>
      <c r="Q78" s="59"/>
      <c r="R78" s="59"/>
    </row>
    <row r="79" s="31" customFormat="1" ht="13.5" spans="1:18">
      <c r="A79" s="57"/>
      <c r="B79" s="57" t="s">
        <v>112</v>
      </c>
      <c r="C79" s="60" t="s">
        <v>385</v>
      </c>
      <c r="D79" s="59"/>
      <c r="E79" s="59"/>
      <c r="F79" s="59"/>
      <c r="G79" s="59"/>
      <c r="H79" s="59"/>
      <c r="I79" s="59"/>
      <c r="J79" s="57"/>
      <c r="K79" s="57" t="s">
        <v>130</v>
      </c>
      <c r="L79" s="60" t="s">
        <v>386</v>
      </c>
      <c r="M79" s="59"/>
      <c r="N79" s="59"/>
      <c r="O79" s="59"/>
      <c r="P79" s="59"/>
      <c r="Q79" s="59"/>
      <c r="R79" s="59"/>
    </row>
    <row r="80" s="31" customFormat="1" ht="13.5" spans="1:18">
      <c r="A80" s="57"/>
      <c r="B80" s="57" t="s">
        <v>114</v>
      </c>
      <c r="C80" s="60" t="s">
        <v>387</v>
      </c>
      <c r="D80" s="59"/>
      <c r="E80" s="59"/>
      <c r="F80" s="59"/>
      <c r="G80" s="59"/>
      <c r="H80" s="59"/>
      <c r="I80" s="59"/>
      <c r="J80" s="56" t="s">
        <v>388</v>
      </c>
      <c r="K80" s="56" t="s">
        <v>252</v>
      </c>
      <c r="L80" s="58" t="s">
        <v>389</v>
      </c>
      <c r="M80" s="59"/>
      <c r="N80" s="59"/>
      <c r="O80" s="59"/>
      <c r="P80" s="59"/>
      <c r="Q80" s="59"/>
      <c r="R80" s="59"/>
    </row>
    <row r="81" s="31" customFormat="1" ht="13.5" spans="1:18">
      <c r="A81" s="57"/>
      <c r="B81" s="57" t="s">
        <v>116</v>
      </c>
      <c r="C81" s="60" t="s">
        <v>390</v>
      </c>
      <c r="D81" s="59"/>
      <c r="E81" s="59"/>
      <c r="F81" s="59"/>
      <c r="G81" s="59"/>
      <c r="H81" s="59"/>
      <c r="I81" s="59"/>
      <c r="J81" s="57"/>
      <c r="K81" s="57" t="s">
        <v>106</v>
      </c>
      <c r="L81" s="60" t="s">
        <v>361</v>
      </c>
      <c r="M81" s="59"/>
      <c r="N81" s="59"/>
      <c r="O81" s="59"/>
      <c r="P81" s="59"/>
      <c r="Q81" s="59"/>
      <c r="R81" s="59"/>
    </row>
    <row r="82" s="31" customFormat="1" ht="13.5" spans="1:18">
      <c r="A82" s="57"/>
      <c r="B82" s="57" t="s">
        <v>130</v>
      </c>
      <c r="C82" s="60" t="s">
        <v>382</v>
      </c>
      <c r="D82" s="59"/>
      <c r="E82" s="59"/>
      <c r="F82" s="59"/>
      <c r="G82" s="59"/>
      <c r="H82" s="59"/>
      <c r="I82" s="59"/>
      <c r="J82" s="57"/>
      <c r="K82" s="57" t="s">
        <v>108</v>
      </c>
      <c r="L82" s="60" t="s">
        <v>363</v>
      </c>
      <c r="M82" s="59"/>
      <c r="N82" s="59"/>
      <c r="O82" s="59"/>
      <c r="P82" s="59"/>
      <c r="Q82" s="59"/>
      <c r="R82" s="59"/>
    </row>
    <row r="83" s="31" customFormat="1" ht="13.5" spans="1:18">
      <c r="A83" s="61"/>
      <c r="B83" s="61"/>
      <c r="C83" s="61"/>
      <c r="D83" s="59"/>
      <c r="E83" s="59"/>
      <c r="F83" s="59"/>
      <c r="G83" s="59"/>
      <c r="H83" s="59"/>
      <c r="I83" s="59"/>
      <c r="J83" s="61"/>
      <c r="K83" s="61" t="s">
        <v>110</v>
      </c>
      <c r="L83" s="61" t="s">
        <v>366</v>
      </c>
      <c r="M83" s="59"/>
      <c r="N83" s="59"/>
      <c r="O83" s="59"/>
      <c r="P83" s="59"/>
      <c r="Q83" s="59"/>
      <c r="R83" s="59"/>
    </row>
    <row r="84" s="31" customFormat="1" ht="13.5" spans="1:18">
      <c r="A84" s="61"/>
      <c r="B84" s="61"/>
      <c r="C84" s="61"/>
      <c r="D84" s="59"/>
      <c r="E84" s="59"/>
      <c r="F84" s="59"/>
      <c r="G84" s="59"/>
      <c r="H84" s="59"/>
      <c r="I84" s="59"/>
      <c r="J84" s="61"/>
      <c r="K84" s="61" t="s">
        <v>138</v>
      </c>
      <c r="L84" s="61" t="s">
        <v>289</v>
      </c>
      <c r="M84" s="59"/>
      <c r="N84" s="59"/>
      <c r="O84" s="59"/>
      <c r="P84" s="59"/>
      <c r="Q84" s="59"/>
      <c r="R84" s="59"/>
    </row>
    <row r="85" s="31" customFormat="1" ht="13.5" spans="1:18">
      <c r="A85" s="61"/>
      <c r="B85" s="61"/>
      <c r="C85" s="61"/>
      <c r="D85" s="59"/>
      <c r="E85" s="59"/>
      <c r="F85" s="59"/>
      <c r="G85" s="59"/>
      <c r="H85" s="59"/>
      <c r="I85" s="59"/>
      <c r="J85" s="61"/>
      <c r="K85" s="61" t="s">
        <v>112</v>
      </c>
      <c r="L85" s="61" t="s">
        <v>297</v>
      </c>
      <c r="M85" s="59"/>
      <c r="N85" s="59"/>
      <c r="O85" s="59"/>
      <c r="P85" s="59"/>
      <c r="Q85" s="59"/>
      <c r="R85" s="59"/>
    </row>
    <row r="86" s="31" customFormat="1" ht="13.5" spans="1:18">
      <c r="A86" s="61"/>
      <c r="B86" s="61"/>
      <c r="C86" s="61"/>
      <c r="D86" s="59"/>
      <c r="E86" s="59"/>
      <c r="F86" s="59"/>
      <c r="G86" s="59"/>
      <c r="H86" s="59"/>
      <c r="I86" s="59"/>
      <c r="J86" s="61"/>
      <c r="K86" s="61" t="s">
        <v>114</v>
      </c>
      <c r="L86" s="61" t="s">
        <v>370</v>
      </c>
      <c r="M86" s="59"/>
      <c r="N86" s="59"/>
      <c r="O86" s="59"/>
      <c r="P86" s="59"/>
      <c r="Q86" s="59"/>
      <c r="R86" s="59"/>
    </row>
    <row r="87" s="31" customFormat="1" ht="13.5" spans="1:18">
      <c r="A87" s="61"/>
      <c r="B87" s="61"/>
      <c r="C87" s="61"/>
      <c r="D87" s="59"/>
      <c r="E87" s="59"/>
      <c r="F87" s="59"/>
      <c r="G87" s="59"/>
      <c r="H87" s="59"/>
      <c r="I87" s="59"/>
      <c r="J87" s="61"/>
      <c r="K87" s="61" t="s">
        <v>116</v>
      </c>
      <c r="L87" s="61" t="s">
        <v>372</v>
      </c>
      <c r="M87" s="59"/>
      <c r="N87" s="59"/>
      <c r="O87" s="59"/>
      <c r="P87" s="59"/>
      <c r="Q87" s="59"/>
      <c r="R87" s="59"/>
    </row>
    <row r="88" s="31" customFormat="1" ht="13.5" spans="1:18">
      <c r="A88" s="61"/>
      <c r="B88" s="61"/>
      <c r="C88" s="61"/>
      <c r="D88" s="59"/>
      <c r="E88" s="59"/>
      <c r="F88" s="59"/>
      <c r="G88" s="59"/>
      <c r="H88" s="59"/>
      <c r="I88" s="59"/>
      <c r="J88" s="61"/>
      <c r="K88" s="61" t="s">
        <v>118</v>
      </c>
      <c r="L88" s="61" t="s">
        <v>391</v>
      </c>
      <c r="M88" s="59"/>
      <c r="N88" s="59"/>
      <c r="O88" s="59"/>
      <c r="P88" s="59"/>
      <c r="Q88" s="59"/>
      <c r="R88" s="59"/>
    </row>
    <row r="89" s="31" customFormat="1" ht="13.5" spans="1:18">
      <c r="A89" s="61"/>
      <c r="B89" s="61"/>
      <c r="C89" s="61"/>
      <c r="D89" s="59"/>
      <c r="E89" s="59"/>
      <c r="F89" s="59"/>
      <c r="G89" s="59"/>
      <c r="H89" s="59"/>
      <c r="I89" s="59"/>
      <c r="J89" s="61"/>
      <c r="K89" s="61" t="s">
        <v>120</v>
      </c>
      <c r="L89" s="61" t="s">
        <v>392</v>
      </c>
      <c r="M89" s="59"/>
      <c r="N89" s="59"/>
      <c r="O89" s="59"/>
      <c r="P89" s="59"/>
      <c r="Q89" s="59"/>
      <c r="R89" s="59"/>
    </row>
    <row r="90" s="31" customFormat="1" ht="13.5" spans="1:18">
      <c r="A90" s="61"/>
      <c r="B90" s="61"/>
      <c r="C90" s="61"/>
      <c r="D90" s="59"/>
      <c r="E90" s="59"/>
      <c r="F90" s="59"/>
      <c r="G90" s="59"/>
      <c r="H90" s="59"/>
      <c r="I90" s="59"/>
      <c r="J90" s="61"/>
      <c r="K90" s="61" t="s">
        <v>122</v>
      </c>
      <c r="L90" s="61" t="s">
        <v>393</v>
      </c>
      <c r="M90" s="59"/>
      <c r="N90" s="59"/>
      <c r="O90" s="59"/>
      <c r="P90" s="59"/>
      <c r="Q90" s="59"/>
      <c r="R90" s="59"/>
    </row>
    <row r="91" s="31" customFormat="1" ht="13.5" spans="1:18">
      <c r="A91" s="61"/>
      <c r="B91" s="61"/>
      <c r="C91" s="61"/>
      <c r="D91" s="59"/>
      <c r="E91" s="59"/>
      <c r="F91" s="59"/>
      <c r="G91" s="59"/>
      <c r="H91" s="59"/>
      <c r="I91" s="59"/>
      <c r="J91" s="61"/>
      <c r="K91" s="61" t="s">
        <v>124</v>
      </c>
      <c r="L91" s="61" t="s">
        <v>394</v>
      </c>
      <c r="M91" s="59"/>
      <c r="N91" s="59"/>
      <c r="O91" s="59"/>
      <c r="P91" s="59"/>
      <c r="Q91" s="59"/>
      <c r="R91" s="59"/>
    </row>
    <row r="92" s="31" customFormat="1" ht="13.5" spans="1:18">
      <c r="A92" s="61"/>
      <c r="B92" s="61"/>
      <c r="C92" s="61"/>
      <c r="D92" s="59"/>
      <c r="E92" s="59"/>
      <c r="F92" s="59"/>
      <c r="G92" s="59"/>
      <c r="H92" s="59"/>
      <c r="I92" s="59"/>
      <c r="J92" s="61"/>
      <c r="K92" s="61" t="s">
        <v>126</v>
      </c>
      <c r="L92" s="61" t="s">
        <v>291</v>
      </c>
      <c r="M92" s="59"/>
      <c r="N92" s="59"/>
      <c r="O92" s="59"/>
      <c r="P92" s="59"/>
      <c r="Q92" s="59"/>
      <c r="R92" s="59"/>
    </row>
    <row r="93" s="31" customFormat="1" ht="13.5" spans="1:18">
      <c r="A93" s="61"/>
      <c r="B93" s="61"/>
      <c r="C93" s="61"/>
      <c r="D93" s="59"/>
      <c r="E93" s="59"/>
      <c r="F93" s="59"/>
      <c r="G93" s="59"/>
      <c r="H93" s="59"/>
      <c r="I93" s="59"/>
      <c r="J93" s="61"/>
      <c r="K93" s="61" t="s">
        <v>376</v>
      </c>
      <c r="L93" s="61" t="s">
        <v>377</v>
      </c>
      <c r="M93" s="59"/>
      <c r="N93" s="59"/>
      <c r="O93" s="59"/>
      <c r="P93" s="59"/>
      <c r="Q93" s="59"/>
      <c r="R93" s="59"/>
    </row>
    <row r="94" s="31" customFormat="1" ht="13.5" spans="1:18">
      <c r="A94" s="61"/>
      <c r="B94" s="61"/>
      <c r="C94" s="61"/>
      <c r="D94" s="59"/>
      <c r="E94" s="59"/>
      <c r="F94" s="59"/>
      <c r="G94" s="59"/>
      <c r="H94" s="59"/>
      <c r="I94" s="59"/>
      <c r="J94" s="61"/>
      <c r="K94" s="61" t="s">
        <v>379</v>
      </c>
      <c r="L94" s="61" t="s">
        <v>380</v>
      </c>
      <c r="M94" s="59"/>
      <c r="N94" s="59"/>
      <c r="O94" s="59"/>
      <c r="P94" s="59"/>
      <c r="Q94" s="59"/>
      <c r="R94" s="59"/>
    </row>
    <row r="95" s="31" customFormat="1" ht="13.5" spans="1:18">
      <c r="A95" s="61"/>
      <c r="B95" s="61"/>
      <c r="C95" s="61"/>
      <c r="D95" s="59"/>
      <c r="E95" s="59"/>
      <c r="F95" s="59"/>
      <c r="G95" s="59"/>
      <c r="H95" s="59"/>
      <c r="I95" s="59"/>
      <c r="J95" s="61"/>
      <c r="K95" s="61" t="s">
        <v>383</v>
      </c>
      <c r="L95" s="61" t="s">
        <v>384</v>
      </c>
      <c r="M95" s="59"/>
      <c r="N95" s="59"/>
      <c r="O95" s="59"/>
      <c r="P95" s="59"/>
      <c r="Q95" s="59"/>
      <c r="R95" s="59"/>
    </row>
    <row r="96" s="31" customFormat="1" ht="13.5" spans="1:18">
      <c r="A96" s="61"/>
      <c r="B96" s="61"/>
      <c r="C96" s="61"/>
      <c r="D96" s="59"/>
      <c r="E96" s="59"/>
      <c r="F96" s="59"/>
      <c r="G96" s="59"/>
      <c r="H96" s="59"/>
      <c r="I96" s="59"/>
      <c r="J96" s="61"/>
      <c r="K96" s="61" t="s">
        <v>130</v>
      </c>
      <c r="L96" s="61" t="s">
        <v>299</v>
      </c>
      <c r="M96" s="59"/>
      <c r="N96" s="59"/>
      <c r="O96" s="59"/>
      <c r="P96" s="59"/>
      <c r="Q96" s="59"/>
      <c r="R96" s="59"/>
    </row>
    <row r="97" s="31" customFormat="1" ht="13.5" spans="1:18">
      <c r="A97" s="61"/>
      <c r="B97" s="61"/>
      <c r="C97" s="61"/>
      <c r="D97" s="59"/>
      <c r="E97" s="59"/>
      <c r="F97" s="59"/>
      <c r="G97" s="59"/>
      <c r="H97" s="59"/>
      <c r="I97" s="59"/>
      <c r="J97" s="63" t="s">
        <v>395</v>
      </c>
      <c r="K97" s="63" t="s">
        <v>252</v>
      </c>
      <c r="L97" s="63" t="s">
        <v>396</v>
      </c>
      <c r="M97" s="59"/>
      <c r="N97" s="59"/>
      <c r="O97" s="59"/>
      <c r="P97" s="59"/>
      <c r="Q97" s="59"/>
      <c r="R97" s="59"/>
    </row>
    <row r="98" s="31" customFormat="1" ht="13.5" spans="1:18">
      <c r="A98" s="61"/>
      <c r="B98" s="61"/>
      <c r="C98" s="61"/>
      <c r="D98" s="59"/>
      <c r="E98" s="59"/>
      <c r="F98" s="59"/>
      <c r="G98" s="59"/>
      <c r="H98" s="59"/>
      <c r="I98" s="59"/>
      <c r="J98" s="61"/>
      <c r="K98" s="61" t="s">
        <v>106</v>
      </c>
      <c r="L98" s="61" t="s">
        <v>397</v>
      </c>
      <c r="M98" s="59"/>
      <c r="N98" s="59"/>
      <c r="O98" s="59"/>
      <c r="P98" s="59"/>
      <c r="Q98" s="59"/>
      <c r="R98" s="59"/>
    </row>
    <row r="99" s="31" customFormat="1" ht="13.5" spans="1:18">
      <c r="A99" s="61"/>
      <c r="B99" s="61"/>
      <c r="C99" s="61"/>
      <c r="D99" s="59"/>
      <c r="E99" s="59"/>
      <c r="F99" s="59"/>
      <c r="G99" s="59"/>
      <c r="H99" s="59"/>
      <c r="I99" s="59"/>
      <c r="J99" s="61"/>
      <c r="K99" s="61" t="s">
        <v>130</v>
      </c>
      <c r="L99" s="61" t="s">
        <v>324</v>
      </c>
      <c r="M99" s="59"/>
      <c r="N99" s="59"/>
      <c r="O99" s="59"/>
      <c r="P99" s="59"/>
      <c r="Q99" s="59"/>
      <c r="R99" s="59"/>
    </row>
    <row r="100" s="31" customFormat="1" ht="13.5" spans="1:18">
      <c r="A100" s="61"/>
      <c r="B100" s="61"/>
      <c r="C100" s="61"/>
      <c r="D100" s="59"/>
      <c r="E100" s="59"/>
      <c r="F100" s="59"/>
      <c r="G100" s="59"/>
      <c r="H100" s="59"/>
      <c r="I100" s="59"/>
      <c r="J100" s="63" t="s">
        <v>398</v>
      </c>
      <c r="K100" s="63" t="s">
        <v>252</v>
      </c>
      <c r="L100" s="63" t="s">
        <v>319</v>
      </c>
      <c r="M100" s="59"/>
      <c r="N100" s="59"/>
      <c r="O100" s="59"/>
      <c r="P100" s="59"/>
      <c r="Q100" s="59"/>
      <c r="R100" s="59"/>
    </row>
    <row r="101" s="31" customFormat="1" ht="13.5" spans="1:18">
      <c r="A101" s="61"/>
      <c r="B101" s="61"/>
      <c r="C101" s="61"/>
      <c r="D101" s="59"/>
      <c r="E101" s="59"/>
      <c r="F101" s="59"/>
      <c r="G101" s="59"/>
      <c r="H101" s="59"/>
      <c r="I101" s="59"/>
      <c r="J101" s="61"/>
      <c r="K101" s="61" t="s">
        <v>106</v>
      </c>
      <c r="L101" s="61" t="s">
        <v>397</v>
      </c>
      <c r="M101" s="59"/>
      <c r="N101" s="59"/>
      <c r="O101" s="59"/>
      <c r="P101" s="59"/>
      <c r="Q101" s="59"/>
      <c r="R101" s="59"/>
    </row>
    <row r="102" s="31" customFormat="1" ht="13.5" spans="1:18">
      <c r="A102" s="61"/>
      <c r="B102" s="61"/>
      <c r="C102" s="61"/>
      <c r="D102" s="59"/>
      <c r="E102" s="59"/>
      <c r="F102" s="59"/>
      <c r="G102" s="59"/>
      <c r="H102" s="59"/>
      <c r="I102" s="59"/>
      <c r="J102" s="61"/>
      <c r="K102" s="61" t="s">
        <v>110</v>
      </c>
      <c r="L102" s="61" t="s">
        <v>399</v>
      </c>
      <c r="M102" s="59"/>
      <c r="N102" s="59"/>
      <c r="O102" s="59"/>
      <c r="P102" s="59"/>
      <c r="Q102" s="59"/>
      <c r="R102" s="59"/>
    </row>
    <row r="103" s="31" customFormat="1" ht="13.5" spans="1:18">
      <c r="A103" s="61"/>
      <c r="B103" s="61"/>
      <c r="C103" s="61"/>
      <c r="D103" s="59"/>
      <c r="E103" s="59"/>
      <c r="F103" s="59"/>
      <c r="G103" s="59"/>
      <c r="H103" s="59"/>
      <c r="I103" s="59"/>
      <c r="J103" s="61"/>
      <c r="K103" s="61" t="s">
        <v>136</v>
      </c>
      <c r="L103" s="61" t="s">
        <v>320</v>
      </c>
      <c r="M103" s="59"/>
      <c r="N103" s="59"/>
      <c r="O103" s="59"/>
      <c r="P103" s="59"/>
      <c r="Q103" s="59"/>
      <c r="R103" s="59"/>
    </row>
    <row r="104" s="31" customFormat="1" ht="13.5" spans="1:18">
      <c r="A104" s="61"/>
      <c r="B104" s="61"/>
      <c r="C104" s="61"/>
      <c r="D104" s="59"/>
      <c r="E104" s="59"/>
      <c r="F104" s="59"/>
      <c r="G104" s="59"/>
      <c r="H104" s="59"/>
      <c r="I104" s="59"/>
      <c r="J104" s="61"/>
      <c r="K104" s="61" t="s">
        <v>138</v>
      </c>
      <c r="L104" s="61" t="s">
        <v>322</v>
      </c>
      <c r="M104" s="59"/>
      <c r="N104" s="59"/>
      <c r="O104" s="59"/>
      <c r="P104" s="59"/>
      <c r="Q104" s="59"/>
      <c r="R104" s="59"/>
    </row>
    <row r="105" s="31" customFormat="1" ht="13.5" spans="1:18">
      <c r="A105" s="61"/>
      <c r="B105" s="61"/>
      <c r="C105" s="61"/>
      <c r="D105" s="59"/>
      <c r="E105" s="59"/>
      <c r="F105" s="59"/>
      <c r="G105" s="59"/>
      <c r="H105" s="59"/>
      <c r="I105" s="59"/>
      <c r="J105" s="61"/>
      <c r="K105" s="61" t="s">
        <v>130</v>
      </c>
      <c r="L105" s="61" t="s">
        <v>324</v>
      </c>
      <c r="M105" s="59"/>
      <c r="N105" s="59"/>
      <c r="O105" s="59"/>
      <c r="P105" s="59"/>
      <c r="Q105" s="59"/>
      <c r="R105" s="59"/>
    </row>
    <row r="106" s="31" customFormat="1" ht="13.5" spans="1:18">
      <c r="A106" s="61"/>
      <c r="B106" s="61"/>
      <c r="C106" s="61"/>
      <c r="D106" s="59"/>
      <c r="E106" s="59"/>
      <c r="F106" s="59"/>
      <c r="G106" s="59"/>
      <c r="H106" s="59"/>
      <c r="I106" s="59"/>
      <c r="J106" s="63" t="s">
        <v>400</v>
      </c>
      <c r="K106" s="63" t="s">
        <v>252</v>
      </c>
      <c r="L106" s="63" t="s">
        <v>344</v>
      </c>
      <c r="M106" s="59"/>
      <c r="N106" s="59"/>
      <c r="O106" s="59"/>
      <c r="P106" s="59"/>
      <c r="Q106" s="59"/>
      <c r="R106" s="59"/>
    </row>
    <row r="107" s="31" customFormat="1" ht="13.5" spans="1:18">
      <c r="A107" s="61"/>
      <c r="B107" s="61"/>
      <c r="C107" s="61"/>
      <c r="D107" s="59"/>
      <c r="E107" s="59"/>
      <c r="F107" s="59"/>
      <c r="G107" s="59"/>
      <c r="H107" s="59"/>
      <c r="I107" s="59"/>
      <c r="J107" s="61"/>
      <c r="K107" s="61" t="s">
        <v>108</v>
      </c>
      <c r="L107" s="61" t="s">
        <v>346</v>
      </c>
      <c r="M107" s="59"/>
      <c r="N107" s="59"/>
      <c r="O107" s="59"/>
      <c r="P107" s="59"/>
      <c r="Q107" s="59"/>
      <c r="R107" s="59"/>
    </row>
    <row r="108" s="31" customFormat="1" ht="13.5" spans="1:18">
      <c r="A108" s="61"/>
      <c r="B108" s="61"/>
      <c r="C108" s="61"/>
      <c r="D108" s="59"/>
      <c r="E108" s="59"/>
      <c r="F108" s="59"/>
      <c r="G108" s="59"/>
      <c r="H108" s="59"/>
      <c r="I108" s="59"/>
      <c r="J108" s="61"/>
      <c r="K108" s="61" t="s">
        <v>110</v>
      </c>
      <c r="L108" s="61" t="s">
        <v>347</v>
      </c>
      <c r="M108" s="59"/>
      <c r="N108" s="59"/>
      <c r="O108" s="59"/>
      <c r="P108" s="59"/>
      <c r="Q108" s="59"/>
      <c r="R108" s="59"/>
    </row>
    <row r="109" s="31" customFormat="1" ht="13.5" spans="1:18">
      <c r="A109" s="61"/>
      <c r="B109" s="61"/>
      <c r="C109" s="61"/>
      <c r="D109" s="59"/>
      <c r="E109" s="59"/>
      <c r="F109" s="59"/>
      <c r="G109" s="59"/>
      <c r="H109" s="59"/>
      <c r="I109" s="59"/>
      <c r="J109" s="63" t="s">
        <v>401</v>
      </c>
      <c r="K109" s="63" t="s">
        <v>252</v>
      </c>
      <c r="L109" s="63" t="s">
        <v>382</v>
      </c>
      <c r="M109" s="59"/>
      <c r="N109" s="59"/>
      <c r="O109" s="59"/>
      <c r="P109" s="59"/>
      <c r="Q109" s="59"/>
      <c r="R109" s="59"/>
    </row>
    <row r="110" s="31" customFormat="1" ht="13.5" spans="1:18">
      <c r="A110" s="61"/>
      <c r="B110" s="61"/>
      <c r="C110" s="61"/>
      <c r="D110" s="59"/>
      <c r="E110" s="59"/>
      <c r="F110" s="59"/>
      <c r="G110" s="59"/>
      <c r="H110" s="59"/>
      <c r="I110" s="59"/>
      <c r="J110" s="61"/>
      <c r="K110" s="61" t="s">
        <v>112</v>
      </c>
      <c r="L110" s="61" t="s">
        <v>385</v>
      </c>
      <c r="M110" s="59"/>
      <c r="N110" s="59"/>
      <c r="O110" s="59"/>
      <c r="P110" s="59"/>
      <c r="Q110" s="59"/>
      <c r="R110" s="59"/>
    </row>
    <row r="111" s="31" customFormat="1" ht="13.5" spans="1:18">
      <c r="A111" s="61"/>
      <c r="B111" s="61"/>
      <c r="C111" s="61"/>
      <c r="D111" s="59"/>
      <c r="E111" s="59"/>
      <c r="F111" s="59"/>
      <c r="G111" s="59"/>
      <c r="H111" s="59"/>
      <c r="I111" s="59"/>
      <c r="J111" s="61"/>
      <c r="K111" s="61" t="s">
        <v>114</v>
      </c>
      <c r="L111" s="61" t="s">
        <v>387</v>
      </c>
      <c r="M111" s="59"/>
      <c r="N111" s="59"/>
      <c r="O111" s="59"/>
      <c r="P111" s="59"/>
      <c r="Q111" s="59"/>
      <c r="R111" s="59"/>
    </row>
    <row r="112" s="31" customFormat="1" ht="13.5" spans="1:18">
      <c r="A112" s="61"/>
      <c r="B112" s="61"/>
      <c r="C112" s="61"/>
      <c r="D112" s="59"/>
      <c r="E112" s="59"/>
      <c r="F112" s="59"/>
      <c r="G112" s="59"/>
      <c r="H112" s="59"/>
      <c r="I112" s="59"/>
      <c r="J112" s="61"/>
      <c r="K112" s="61" t="s">
        <v>116</v>
      </c>
      <c r="L112" s="61" t="s">
        <v>390</v>
      </c>
      <c r="M112" s="59"/>
      <c r="N112" s="59"/>
      <c r="O112" s="59"/>
      <c r="P112" s="59"/>
      <c r="Q112" s="59"/>
      <c r="R112" s="59"/>
    </row>
    <row r="113" s="31" customFormat="1" ht="13.5" spans="1:18">
      <c r="A113" s="61"/>
      <c r="B113" s="61"/>
      <c r="C113" s="61"/>
      <c r="D113" s="59"/>
      <c r="E113" s="59"/>
      <c r="F113" s="59"/>
      <c r="G113" s="59"/>
      <c r="H113" s="59"/>
      <c r="I113" s="59"/>
      <c r="J113" s="61"/>
      <c r="K113" s="61" t="s">
        <v>130</v>
      </c>
      <c r="L113" s="61" t="s">
        <v>382</v>
      </c>
      <c r="M113" s="59"/>
      <c r="N113" s="59"/>
      <c r="O113" s="59"/>
      <c r="P113" s="59"/>
      <c r="Q113" s="59"/>
      <c r="R113" s="59"/>
    </row>
    <row r="114" s="31" customFormat="1" customHeight="1" spans="1:18">
      <c r="A114" s="62" t="s">
        <v>45</v>
      </c>
      <c r="B114" s="62"/>
      <c r="C114" s="62"/>
      <c r="D114" s="19">
        <f>D8+D13+D39+D53</f>
        <v>27638886.82</v>
      </c>
      <c r="E114" s="19">
        <f>E8+E13+E39+E53</f>
        <v>27638886.82</v>
      </c>
      <c r="F114" s="19"/>
      <c r="G114" s="19"/>
      <c r="H114" s="19"/>
      <c r="I114" s="19"/>
      <c r="J114" s="62" t="s">
        <v>45</v>
      </c>
      <c r="K114" s="62"/>
      <c r="L114" s="62"/>
      <c r="M114" s="19">
        <f>M8+M22+M50</f>
        <v>27638886.82</v>
      </c>
      <c r="N114" s="19">
        <f>N8+N22+N50</f>
        <v>27638886.82</v>
      </c>
      <c r="O114" s="19">
        <f>O8+O22+O50</f>
        <v>0</v>
      </c>
      <c r="P114" s="19"/>
      <c r="Q114" s="19"/>
      <c r="R114" s="19"/>
    </row>
    <row r="117" customHeight="1" spans="5:5">
      <c r="E117" s="1" t="s">
        <v>61</v>
      </c>
    </row>
    <row r="119" customHeight="1" spans="6:6">
      <c r="F119" s="1" t="s">
        <v>61</v>
      </c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402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403</v>
      </c>
      <c r="B3" s="40"/>
      <c r="C3" s="40"/>
      <c r="D3" s="40"/>
      <c r="E3" s="41" t="s">
        <v>47</v>
      </c>
    </row>
    <row r="4" s="37" customFormat="1" ht="30" customHeight="1" spans="1:5">
      <c r="A4" s="42" t="s">
        <v>404</v>
      </c>
      <c r="B4" s="42" t="s">
        <v>405</v>
      </c>
      <c r="C4" s="42" t="s">
        <v>406</v>
      </c>
      <c r="D4" s="43" t="s">
        <v>407</v>
      </c>
      <c r="E4" s="43"/>
    </row>
    <row r="5" s="37" customFormat="1" ht="30" customHeight="1" spans="1:5">
      <c r="A5" s="44"/>
      <c r="B5" s="44"/>
      <c r="C5" s="44"/>
      <c r="D5" s="45" t="s">
        <v>408</v>
      </c>
      <c r="E5" s="45" t="s">
        <v>409</v>
      </c>
    </row>
    <row r="6" s="37" customFormat="1" ht="30" customHeight="1" spans="1:5">
      <c r="A6" s="46" t="s">
        <v>89</v>
      </c>
      <c r="B6" s="47">
        <f>B7+B8+B11</f>
        <v>63.79</v>
      </c>
      <c r="C6" s="47">
        <f>C7+C8+C11</f>
        <v>63.8</v>
      </c>
      <c r="D6" s="47">
        <f>D7+D8+D11</f>
        <v>0.0100000000000016</v>
      </c>
      <c r="E6" s="48">
        <v>0.0001</v>
      </c>
    </row>
    <row r="7" s="37" customFormat="1" ht="30" customHeight="1" spans="1:5">
      <c r="A7" s="47" t="s">
        <v>410</v>
      </c>
      <c r="B7" s="47"/>
      <c r="C7" s="47"/>
      <c r="D7" s="47"/>
      <c r="E7" s="48"/>
    </row>
    <row r="8" s="37" customFormat="1" ht="30" customHeight="1" spans="1:5">
      <c r="A8" s="47" t="s">
        <v>411</v>
      </c>
      <c r="B8" s="47">
        <v>31.8</v>
      </c>
      <c r="C8" s="47">
        <v>31.8</v>
      </c>
      <c r="D8" s="47">
        <f>C8-B8</f>
        <v>0</v>
      </c>
      <c r="E8" s="48">
        <v>0</v>
      </c>
    </row>
    <row r="9" s="37" customFormat="1" ht="30" customHeight="1" spans="1:5">
      <c r="A9" s="47" t="s">
        <v>412</v>
      </c>
      <c r="B9" s="47"/>
      <c r="C9" s="47"/>
      <c r="D9" s="47"/>
      <c r="E9" s="48"/>
    </row>
    <row r="10" s="37" customFormat="1" ht="30" customHeight="1" spans="1:5">
      <c r="A10" s="47" t="s">
        <v>413</v>
      </c>
      <c r="B10" s="47"/>
      <c r="C10" s="47"/>
      <c r="D10" s="47"/>
      <c r="E10" s="48"/>
    </row>
    <row r="11" s="37" customFormat="1" ht="30" customHeight="1" spans="1:5">
      <c r="A11" s="47" t="s">
        <v>414</v>
      </c>
      <c r="B11" s="47">
        <v>31.99</v>
      </c>
      <c r="C11" s="47">
        <v>32</v>
      </c>
      <c r="D11" s="47">
        <f>C11-B11</f>
        <v>0.0100000000000016</v>
      </c>
      <c r="E11" s="48">
        <v>0.0001</v>
      </c>
    </row>
    <row r="12" ht="132" customHeight="1" spans="1:5">
      <c r="A12" s="49" t="s">
        <v>415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2018-02-05T08:22:05Z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