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28695" windowHeight="13065" firstSheet="1" activeTab="7"/>
  </bookViews>
  <sheets>
    <sheet name="财政拨款收支预算总表" sheetId="1" r:id="rId1"/>
    <sheet name="一般公共预算支出表" sheetId="2" r:id="rId2"/>
    <sheet name="基本支出预算表" sheetId="3" r:id="rId3"/>
    <sheet name="一般公共预算“三公”经费支出表" sheetId="4" r:id="rId4"/>
    <sheet name="政府性基金预算支出表" sheetId="5" r:id="rId5"/>
    <sheet name="部门收支总表" sheetId="6" r:id="rId6"/>
    <sheet name="部门收入总表" sheetId="7" r:id="rId7"/>
    <sheet name="部门支出总表" sheetId="8" r:id="rId8"/>
  </sheets>
  <calcPr calcId="124519"/>
</workbook>
</file>

<file path=xl/calcChain.xml><?xml version="1.0" encoding="utf-8"?>
<calcChain xmlns="http://schemas.openxmlformats.org/spreadsheetml/2006/main">
  <c r="C70" i="8"/>
  <c r="C69"/>
  <c r="E68"/>
  <c r="D68"/>
  <c r="C68" s="1"/>
  <c r="E67"/>
  <c r="D67"/>
  <c r="C67" s="1"/>
  <c r="C66"/>
  <c r="E65"/>
  <c r="E64" s="1"/>
  <c r="C64" s="1"/>
  <c r="D65"/>
  <c r="C65" s="1"/>
  <c r="D64"/>
  <c r="C63"/>
  <c r="E62"/>
  <c r="E61" s="1"/>
  <c r="D62"/>
  <c r="D61" s="1"/>
  <c r="C61" s="1"/>
  <c r="C60"/>
  <c r="E59"/>
  <c r="D59"/>
  <c r="C59" s="1"/>
  <c r="C58"/>
  <c r="C57"/>
  <c r="E56"/>
  <c r="D56"/>
  <c r="D49" s="1"/>
  <c r="C56"/>
  <c r="C55"/>
  <c r="C54"/>
  <c r="E53"/>
  <c r="D53"/>
  <c r="C53" s="1"/>
  <c r="C52"/>
  <c r="C51"/>
  <c r="E50"/>
  <c r="E49" s="1"/>
  <c r="D50"/>
  <c r="C48"/>
  <c r="E47"/>
  <c r="E46" s="1"/>
  <c r="E41" s="1"/>
  <c r="D47"/>
  <c r="D46" s="1"/>
  <c r="C45"/>
  <c r="D44"/>
  <c r="C44"/>
  <c r="C43"/>
  <c r="C42"/>
  <c r="D41"/>
  <c r="D40" s="1"/>
  <c r="C39"/>
  <c r="C38"/>
  <c r="E37"/>
  <c r="C37" s="1"/>
  <c r="D37"/>
  <c r="C36"/>
  <c r="D35"/>
  <c r="C35"/>
  <c r="C34"/>
  <c r="E33"/>
  <c r="D33"/>
  <c r="D32" s="1"/>
  <c r="C32" s="1"/>
  <c r="E32"/>
  <c r="C31"/>
  <c r="E30"/>
  <c r="E27" s="1"/>
  <c r="D30"/>
  <c r="C29"/>
  <c r="D28"/>
  <c r="C28" s="1"/>
  <c r="C26"/>
  <c r="D25"/>
  <c r="D24" s="1"/>
  <c r="C24" s="1"/>
  <c r="C23"/>
  <c r="E22"/>
  <c r="D22"/>
  <c r="C22" s="1"/>
  <c r="C21"/>
  <c r="C20"/>
  <c r="E19"/>
  <c r="D19"/>
  <c r="C19" s="1"/>
  <c r="C18"/>
  <c r="E17"/>
  <c r="C17" s="1"/>
  <c r="D17"/>
  <c r="C16"/>
  <c r="C15"/>
  <c r="E14"/>
  <c r="D14"/>
  <c r="C14"/>
  <c r="C13"/>
  <c r="C12"/>
  <c r="E11"/>
  <c r="D11"/>
  <c r="C11"/>
  <c r="C10"/>
  <c r="C9"/>
  <c r="E8"/>
  <c r="E5" s="1"/>
  <c r="D8"/>
  <c r="D5" s="1"/>
  <c r="C7"/>
  <c r="D6"/>
  <c r="C6"/>
  <c r="D72" i="7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E22" i="6"/>
  <c r="E17"/>
  <c r="E16"/>
  <c r="E15"/>
  <c r="E14"/>
  <c r="E12"/>
  <c r="E11"/>
  <c r="E7"/>
  <c r="E10"/>
  <c r="E4"/>
  <c r="D48" i="3"/>
  <c r="C48" s="1"/>
  <c r="D20"/>
  <c r="C20" s="1"/>
  <c r="E6"/>
  <c r="D6"/>
  <c r="C7"/>
  <c r="C8"/>
  <c r="C9"/>
  <c r="C10"/>
  <c r="C11"/>
  <c r="C12"/>
  <c r="C13"/>
  <c r="C14"/>
  <c r="C15"/>
  <c r="C16"/>
  <c r="C17"/>
  <c r="C18"/>
  <c r="C19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9"/>
  <c r="C50"/>
  <c r="C51"/>
  <c r="C52"/>
  <c r="C53"/>
  <c r="C54"/>
  <c r="C55"/>
  <c r="C56"/>
  <c r="C57"/>
  <c r="C58"/>
  <c r="C59"/>
  <c r="I7" i="4"/>
  <c r="G7" s="1"/>
  <c r="A7"/>
  <c r="C7"/>
  <c r="D42" i="2"/>
  <c r="D49"/>
  <c r="D48" s="1"/>
  <c r="E49"/>
  <c r="C50"/>
  <c r="D27"/>
  <c r="C27" s="1"/>
  <c r="C28"/>
  <c r="C12"/>
  <c r="C15"/>
  <c r="C68"/>
  <c r="E67"/>
  <c r="E66" s="1"/>
  <c r="D67"/>
  <c r="D66" s="1"/>
  <c r="C72"/>
  <c r="C71"/>
  <c r="E70"/>
  <c r="E69" s="1"/>
  <c r="D70"/>
  <c r="D69" s="1"/>
  <c r="C65"/>
  <c r="E64"/>
  <c r="E63" s="1"/>
  <c r="D64"/>
  <c r="D63" s="1"/>
  <c r="C62"/>
  <c r="E61"/>
  <c r="D61"/>
  <c r="C60"/>
  <c r="C59"/>
  <c r="E58"/>
  <c r="D58"/>
  <c r="C57"/>
  <c r="C56"/>
  <c r="E55"/>
  <c r="D55"/>
  <c r="C54"/>
  <c r="C53"/>
  <c r="E52"/>
  <c r="D52"/>
  <c r="C47"/>
  <c r="D46"/>
  <c r="C46" s="1"/>
  <c r="C45"/>
  <c r="C44"/>
  <c r="D43"/>
  <c r="C41"/>
  <c r="C40"/>
  <c r="E39"/>
  <c r="D39"/>
  <c r="C38"/>
  <c r="D37"/>
  <c r="C37" s="1"/>
  <c r="C36"/>
  <c r="E35"/>
  <c r="D35"/>
  <c r="C33"/>
  <c r="E32"/>
  <c r="E29" s="1"/>
  <c r="D32"/>
  <c r="C31"/>
  <c r="D30"/>
  <c r="C25"/>
  <c r="E24"/>
  <c r="D24"/>
  <c r="C23"/>
  <c r="C22"/>
  <c r="E21"/>
  <c r="D21"/>
  <c r="C20"/>
  <c r="E19"/>
  <c r="D19"/>
  <c r="C18"/>
  <c r="C17"/>
  <c r="E16"/>
  <c r="D16"/>
  <c r="C14"/>
  <c r="E13"/>
  <c r="D13"/>
  <c r="C11"/>
  <c r="E10"/>
  <c r="D10"/>
  <c r="C9"/>
  <c r="D8"/>
  <c r="D60" i="3" l="1"/>
  <c r="C60" s="1"/>
  <c r="E40" i="8"/>
  <c r="C40" s="1"/>
  <c r="C41"/>
  <c r="C5"/>
  <c r="C46"/>
  <c r="C49"/>
  <c r="D27"/>
  <c r="C27" s="1"/>
  <c r="C8"/>
  <c r="C47"/>
  <c r="C30"/>
  <c r="C50"/>
  <c r="C25"/>
  <c r="C33"/>
  <c r="C62"/>
  <c r="C72" i="7"/>
  <c r="C6" i="3"/>
  <c r="C49" i="2"/>
  <c r="E48"/>
  <c r="E43" s="1"/>
  <c r="E42" s="1"/>
  <c r="C32"/>
  <c r="C58"/>
  <c r="D26"/>
  <c r="C26" s="1"/>
  <c r="E51"/>
  <c r="D29"/>
  <c r="C29" s="1"/>
  <c r="C63"/>
  <c r="C13"/>
  <c r="C39"/>
  <c r="C19"/>
  <c r="C24"/>
  <c r="C66"/>
  <c r="C55"/>
  <c r="C30"/>
  <c r="E34"/>
  <c r="C67"/>
  <c r="E7"/>
  <c r="D34"/>
  <c r="C16"/>
  <c r="C21"/>
  <c r="C70"/>
  <c r="C69"/>
  <c r="D51"/>
  <c r="C64"/>
  <c r="C10"/>
  <c r="D7"/>
  <c r="D73" s="1"/>
  <c r="C8"/>
  <c r="C35"/>
  <c r="C52"/>
  <c r="C61"/>
  <c r="D71" i="8" l="1"/>
  <c r="C71"/>
  <c r="E71"/>
  <c r="C42" i="2"/>
  <c r="C73" s="1"/>
  <c r="C43"/>
  <c r="C48"/>
  <c r="C51"/>
  <c r="E73"/>
  <c r="C34"/>
  <c r="C7"/>
  <c r="E26" i="6" l="1"/>
  <c r="C26"/>
  <c r="F6" i="3"/>
  <c r="E4" i="1"/>
  <c r="E28" s="1"/>
  <c r="C4"/>
  <c r="C28" s="1"/>
</calcChain>
</file>

<file path=xl/sharedStrings.xml><?xml version="1.0" encoding="utf-8"?>
<sst xmlns="http://schemas.openxmlformats.org/spreadsheetml/2006/main" count="460" uniqueCount="277">
  <si>
    <t>部门公开表1</t>
  </si>
  <si>
    <t>2019年财政拨款收支预算总表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</si>
  <si>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</si>
  <si>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</si>
  <si>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</si>
  <si>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</si>
  <si>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</si>
  <si>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</si>
  <si>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</si>
  <si>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</si>
  <si>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</si>
  <si>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</si>
  <si>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</si>
  <si>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</si>
  <si>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</si>
  <si>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</si>
  <si>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</si>
  <si>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</si>
  <si>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</si>
  <si>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</si>
  <si>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</si>
  <si>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</si>
  <si>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</si>
  <si>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</si>
  <si>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</si>
  <si>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</si>
  <si>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</si>
  <si>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</si>
  <si>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</si>
  <si>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</si>
  <si>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</si>
  <si>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</si>
  <si>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</si>
  <si>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</si>
  <si>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</si>
  <si>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</si>
  <si>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</si>
  <si>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</si>
  <si>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</si>
  <si>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</si>
  <si>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</si>
  <si>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2019年一般公共预算支出表</t>
  </si>
  <si>
    <t>功能分类科目</t>
  </si>
  <si>
    <t>2019年预算数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</si>
  <si>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</si>
  <si>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</si>
  <si>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</si>
  <si>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</si>
  <si>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</si>
  <si>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</si>
  <si>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</si>
  <si>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  一般行政管理事务</t>
  </si>
  <si>
    <t xml:space="preserve">    行政运行</t>
  </si>
  <si>
    <t>合    计</t>
  </si>
  <si>
    <t>部门公开表3</t>
  </si>
  <si>
    <t>2019年基本支出预算表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</si>
  <si>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</si>
  <si>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</si>
  <si>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</si>
  <si>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</si>
  <si>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</si>
  <si>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</si>
  <si>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</si>
  <si>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</si>
  <si>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</si>
  <si>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</si>
  <si>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</si>
  <si>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</si>
  <si>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</si>
  <si>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>商品和服务支出</t>
  </si>
  <si>
    <t xml:space="preserve">  办公费</t>
  </si>
  <si>
    <t xml:space="preserve">  印刷费</t>
  </si>
  <si>
    <t xml:space="preserve">  咨询费</t>
  </si>
  <si>
    <t>对个人和家庭的补助</t>
  </si>
  <si>
    <t xml:space="preserve">  离休费</t>
  </si>
  <si>
    <t xml:space="preserve">  退休费</t>
  </si>
  <si>
    <t xml:space="preserve">  抚恤金</t>
  </si>
  <si>
    <t>部门公开表4</t>
  </si>
  <si>
    <t>2019年一般公共预算“三公”经费支出表</t>
  </si>
  <si>
    <t>2018年预算数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</si>
  <si>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</si>
  <si>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</si>
  <si>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</si>
  <si>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</si>
  <si>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</si>
  <si>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</si>
  <si>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2019年政府性基金预算支出表</t>
  </si>
  <si>
    <t>本年政府性基金预算财政拨款支出</t>
  </si>
  <si>
    <t>部门公开表6</t>
  </si>
  <si>
    <t>2019年部门收支总表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</si>
  <si>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</si>
  <si>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</si>
  <si>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</si>
  <si>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</si>
  <si>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</si>
  <si>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</si>
  <si>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</si>
  <si>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</si>
  <si>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</si>
  <si>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</si>
  <si>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</si>
  <si>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</si>
  <si>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</si>
  <si>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</si>
  <si>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</si>
  <si>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</si>
  <si>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</si>
  <si>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</si>
  <si>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</si>
  <si>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</si>
  <si>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</si>
  <si>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</si>
  <si>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</si>
  <si>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</si>
  <si>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</si>
  <si>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</si>
  <si>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</si>
  <si>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</si>
  <si>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</si>
  <si>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2019年部门收入总表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</si>
  <si>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</si>
  <si>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</si>
  <si>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</si>
  <si>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</si>
  <si>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</si>
  <si>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</si>
  <si>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</si>
  <si>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</si>
  <si>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2019年部门支出总表</t>
  </si>
  <si>
    <t xml:space="preserve">  人大事务(乡人大)</t>
  </si>
  <si>
    <t xml:space="preserve"> 政府办公厅（室）及相关机构事务(乡政府)</t>
  </si>
  <si>
    <t xml:space="preserve">    信访事务</t>
  </si>
  <si>
    <t xml:space="preserve"> 财政事务(乡财政所)</t>
  </si>
  <si>
    <t xml:space="preserve"> 纪检监察事务(乡纪委)</t>
  </si>
  <si>
    <t xml:space="preserve"> 群众团体事务(乡妇联)</t>
  </si>
  <si>
    <t xml:space="preserve"> 党委办公厅（室）及相关机构事务(乡党委)</t>
  </si>
  <si>
    <t xml:space="preserve">  其他一般公共服务支出</t>
  </si>
  <si>
    <t xml:space="preserve">    其他一般公共服务支出</t>
  </si>
  <si>
    <t>公共安全支出</t>
    <phoneticPr fontId="17" type="noConversion"/>
  </si>
  <si>
    <t xml:space="preserve"> 司法</t>
    <phoneticPr fontId="17" type="noConversion"/>
  </si>
  <si>
    <t>文化体育与传媒支出</t>
  </si>
  <si>
    <t xml:space="preserve">  文化(乡文化站)</t>
  </si>
  <si>
    <t xml:space="preserve">  广播影视(乡广播站)</t>
  </si>
  <si>
    <t>社会保障和就业支出</t>
  </si>
  <si>
    <t xml:space="preserve">  人力资源和社会保障管理事务(乡劳保所)</t>
  </si>
  <si>
    <t>民政管理事务</t>
    <phoneticPr fontId="17" type="noConversion"/>
  </si>
  <si>
    <t xml:space="preserve">  行政事业单位离退休</t>
  </si>
  <si>
    <t xml:space="preserve">    归口管理的行政单位离退休（离休人员）</t>
  </si>
  <si>
    <t xml:space="preserve">    机关事业单位基本养老保险缴费支出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</si>
  <si>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</si>
  <si>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</si>
  <si>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</si>
  <si>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</si>
  <si>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>计划生育事务</t>
    <phoneticPr fontId="17" type="noConversion"/>
  </si>
  <si>
    <t xml:space="preserve">  计划生育机构</t>
    <phoneticPr fontId="17" type="noConversion"/>
  </si>
  <si>
    <t>城乡社区支出(乡村建所)</t>
  </si>
  <si>
    <t xml:space="preserve">  城乡社区管理事务</t>
  </si>
  <si>
    <t>农林水支出</t>
  </si>
  <si>
    <t xml:space="preserve">  农业(乡农科、农机、农经、畜牧站)</t>
  </si>
  <si>
    <t xml:space="preserve">    统计监测与信息事务</t>
  </si>
  <si>
    <t xml:space="preserve">  林业(乡林业站)</t>
  </si>
  <si>
    <t xml:space="preserve">    森林防灾减灾</t>
  </si>
  <si>
    <t xml:space="preserve">  水利(乡水务所)</t>
  </si>
  <si>
    <t xml:space="preserve">    抗旱</t>
  </si>
  <si>
    <t xml:space="preserve">  农村综合改革(乡各社区、村委会)</t>
  </si>
  <si>
    <t xml:space="preserve">    对村民委员会和村党支部的补助</t>
  </si>
  <si>
    <t>交通运输支出(乡交通所)</t>
  </si>
  <si>
    <t xml:space="preserve">  公路水路运输</t>
  </si>
  <si>
    <t>资源勘探电力信息等支出(乡安监所)</t>
  </si>
  <si>
    <t xml:space="preserve">  安全生产监管</t>
  </si>
  <si>
    <t>住房保障支出</t>
  </si>
  <si>
    <t xml:space="preserve">  住房改革支出</t>
  </si>
  <si>
    <t xml:space="preserve">    住房公积金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</si>
  <si>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</si>
  <si>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</si>
  <si>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</si>
  <si>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</si>
  <si>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</si>
  <si>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</si>
  <si>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</si>
  <si>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</si>
  <si>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</si>
  <si>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</si>
  <si>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</si>
  <si>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</si>
  <si>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</si>
  <si>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</si>
  <si>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</si>
  <si>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</si>
  <si>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</si>
  <si>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</si>
  <si>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</si>
  <si>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</si>
  <si>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</si>
  <si>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</si>
  <si>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</si>
  <si>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</si>
  <si>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</si>
  <si>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</si>
  <si>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</si>
  <si>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</si>
  <si>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</si>
  <si>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</si>
  <si>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</si>
  <si>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</si>
  <si>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</si>
  <si>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</si>
  <si>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退职（役）费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</si>
  <si>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</si>
  <si>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</si>
  <si>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</si>
  <si>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</si>
  <si>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</si>
  <si>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</si>
  <si>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</si>
  <si>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301</t>
    <phoneticPr fontId="15" type="noConversion"/>
  </si>
  <si>
    <t>30101</t>
    <phoneticPr fontId="15" type="noConversion"/>
  </si>
  <si>
    <t>30102</t>
  </si>
  <si>
    <t>30103</t>
  </si>
  <si>
    <t xml:space="preserve">30106  </t>
    <phoneticPr fontId="15" type="noConversion"/>
  </si>
  <si>
    <t>30107</t>
  </si>
  <si>
    <t>30108</t>
  </si>
  <si>
    <t>30109</t>
  </si>
  <si>
    <t>30110</t>
  </si>
  <si>
    <t>30111</t>
  </si>
  <si>
    <t>30112</t>
  </si>
  <si>
    <t>30113</t>
  </si>
  <si>
    <t>30114</t>
  </si>
  <si>
    <t xml:space="preserve">30199  </t>
    <phoneticPr fontId="15" type="noConversion"/>
  </si>
  <si>
    <t>302</t>
    <phoneticPr fontId="15" type="noConversion"/>
  </si>
  <si>
    <t xml:space="preserve">30201  </t>
    <phoneticPr fontId="15" type="noConversion"/>
  </si>
  <si>
    <t>30202</t>
  </si>
  <si>
    <t>30203</t>
  </si>
  <si>
    <t>30204</t>
  </si>
  <si>
    <t>30205</t>
  </si>
  <si>
    <t>30206</t>
  </si>
  <si>
    <t>30207</t>
  </si>
  <si>
    <t>30208</t>
  </si>
  <si>
    <t>30209</t>
  </si>
  <si>
    <t xml:space="preserve">30211  </t>
    <phoneticPr fontId="15" type="noConversion"/>
  </si>
  <si>
    <t>30212</t>
  </si>
  <si>
    <t>30213</t>
  </si>
  <si>
    <t>30214</t>
  </si>
  <si>
    <t>30215</t>
  </si>
  <si>
    <t>30216</t>
  </si>
  <si>
    <t>30217</t>
  </si>
  <si>
    <t>30218</t>
  </si>
  <si>
    <t xml:space="preserve">30224  </t>
    <phoneticPr fontId="15" type="noConversion"/>
  </si>
  <si>
    <t>30225</t>
  </si>
  <si>
    <t>30226</t>
  </si>
  <si>
    <t>30227</t>
  </si>
  <si>
    <t>30228</t>
  </si>
  <si>
    <t>30229</t>
  </si>
  <si>
    <t xml:space="preserve">30131  </t>
    <phoneticPr fontId="15" type="noConversion"/>
  </si>
  <si>
    <t xml:space="preserve">30139  </t>
    <phoneticPr fontId="15" type="noConversion"/>
  </si>
  <si>
    <t>30140</t>
  </si>
  <si>
    <t>303</t>
    <phoneticPr fontId="15" type="noConversion"/>
  </si>
  <si>
    <t xml:space="preserve">30301  </t>
    <phoneticPr fontId="15" type="noConversion"/>
  </si>
  <si>
    <t>30302</t>
  </si>
  <si>
    <t>30303</t>
  </si>
  <si>
    <t>30304</t>
  </si>
  <si>
    <t>30305</t>
  </si>
  <si>
    <t>30306</t>
  </si>
  <si>
    <t>30307</t>
  </si>
  <si>
    <t>30308</t>
  </si>
  <si>
    <t>30309</t>
  </si>
  <si>
    <t>30310</t>
  </si>
  <si>
    <t xml:space="preserve">30399  </t>
    <phoneticPr fontId="15" type="noConversion"/>
  </si>
  <si>
    <t>合计</t>
    <phoneticPr fontId="15" type="noConversion"/>
  </si>
  <si>
    <t>公开部门：旧屋基彝族乡人民政府</t>
    <phoneticPr fontId="15" type="noConversion"/>
  </si>
  <si>
    <t>公开部门：旧屋基彝族乡人民政府</t>
    <phoneticPr fontId="15" type="noConversion"/>
  </si>
  <si>
    <t>公开部门：旧屋基彝族乡人民政府                                                                  单位：万元</t>
    <phoneticPr fontId="15" type="noConversion"/>
  </si>
  <si>
    <t>公开部门 ：旧屋基彝族乡人民政府                                                                            单位：万元</t>
    <phoneticPr fontId="15" type="noConversion"/>
  </si>
  <si>
    <t>部门：旧屋基彝族乡人民政府</t>
    <phoneticPr fontId="15" type="noConversion"/>
  </si>
  <si>
    <t>公开部门：旧屋基彝族乡人民政府                                                     单位：万元</t>
    <phoneticPr fontId="15" type="noConversion"/>
  </si>
  <si>
    <t>公开部门： 旧屋基彝族乡人民政府                                                                                             单位：万元</t>
    <phoneticPr fontId="17" type="noConversion"/>
  </si>
  <si>
    <t>公开部门：旧屋基彝族乡人民政府                                                                     单位：万元</t>
    <phoneticPr fontId="15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</si>
</sst>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[$-10804]#,##0.00#;\(\-#,##0.00#\);\ "/>
    <numFmt numFmtId="177" formatCode="0.00_ "/>
    <numFmt numFmtId="178" formatCode="0_ "/>
  </numFmts>
  <fonts count="25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10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宋体"/>
      <family val="3"/>
      <charset val="134"/>
      <scheme val="minor"/>
    </font>
    <font>
      <sz val="8"/>
      <color theme="1"/>
      <name val="黑体"/>
      <family val="3"/>
      <charset val="134"/>
    </font>
    <font>
      <sz val="10"/>
      <name val="Arial"/>
      <family val="2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23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sz val="9"/>
      <color theme="1"/>
      <name val="黑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6" fillId="0" borderId="0"/>
    <xf numFmtId="0" fontId="18" fillId="0" borderId="0"/>
    <xf numFmtId="43" fontId="22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0" xfId="1"/>
    <xf numFmtId="0" fontId="7" fillId="0" borderId="0" xfId="1" applyFont="1" applyAlignment="1" applyProtection="1">
      <alignment horizontal="center" vertical="top" wrapText="1" readingOrder="1"/>
      <protection locked="0"/>
    </xf>
    <xf numFmtId="0" fontId="8" fillId="0" borderId="0" xfId="1" applyFont="1" applyAlignment="1" applyProtection="1">
      <alignment horizontal="right" vertical="top" wrapText="1" readingOrder="1"/>
      <protection locked="0"/>
    </xf>
    <xf numFmtId="0" fontId="6" fillId="0" borderId="0" xfId="1" applyAlignment="1">
      <alignment horizontal="right"/>
    </xf>
    <xf numFmtId="0" fontId="8" fillId="0" borderId="4" xfId="1" applyFont="1" applyBorder="1" applyAlignment="1" applyProtection="1">
      <alignment vertical="top" wrapText="1" readingOrder="1"/>
      <protection locked="0"/>
    </xf>
    <xf numFmtId="0" fontId="8" fillId="0" borderId="5" xfId="1" applyFont="1" applyBorder="1" applyAlignment="1" applyProtection="1">
      <alignment horizontal="right" wrapText="1" readingOrder="1"/>
      <protection locked="0"/>
    </xf>
    <xf numFmtId="176" fontId="8" fillId="0" borderId="4" xfId="1" applyNumberFormat="1" applyFont="1" applyBorder="1" applyAlignment="1" applyProtection="1">
      <alignment horizontal="right" wrapText="1" readingOrder="1"/>
      <protection locked="0"/>
    </xf>
    <xf numFmtId="0" fontId="7" fillId="0" borderId="4" xfId="1" applyFont="1" applyBorder="1" applyAlignment="1" applyProtection="1">
      <alignment horizontal="center" vertical="center" wrapText="1" readingOrder="1"/>
      <protection locked="0"/>
    </xf>
    <xf numFmtId="0" fontId="7" fillId="0" borderId="5" xfId="1" applyFont="1" applyBorder="1" applyAlignment="1" applyProtection="1">
      <alignment horizontal="right" wrapText="1" readingOrder="1"/>
      <protection locked="0"/>
    </xf>
    <xf numFmtId="176" fontId="7" fillId="0" borderId="4" xfId="1" applyNumberFormat="1" applyFont="1" applyBorder="1" applyAlignment="1" applyProtection="1">
      <alignment horizontal="right" wrapText="1" readingOrder="1"/>
      <protection locked="0"/>
    </xf>
    <xf numFmtId="0" fontId="0" fillId="0" borderId="1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right" wrapText="1" readingOrder="1"/>
      <protection locked="0"/>
    </xf>
    <xf numFmtId="0" fontId="16" fillId="2" borderId="10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vertical="center"/>
    </xf>
    <xf numFmtId="177" fontId="16" fillId="2" borderId="10" xfId="0" applyNumberFormat="1" applyFont="1" applyFill="1" applyBorder="1" applyAlignment="1">
      <alignment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vertical="center"/>
    </xf>
    <xf numFmtId="177" fontId="16" fillId="3" borderId="10" xfId="0" applyNumberFormat="1" applyFont="1" applyFill="1" applyBorder="1" applyAlignment="1">
      <alignment vertical="center"/>
    </xf>
    <xf numFmtId="0" fontId="16" fillId="3" borderId="10" xfId="0" applyFont="1" applyFill="1" applyBorder="1"/>
    <xf numFmtId="0" fontId="16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vertical="center"/>
    </xf>
    <xf numFmtId="177" fontId="16" fillId="0" borderId="10" xfId="0" applyNumberFormat="1" applyFont="1" applyBorder="1" applyAlignment="1">
      <alignment vertical="center"/>
    </xf>
    <xf numFmtId="0" fontId="16" fillId="0" borderId="10" xfId="0" applyFont="1" applyBorder="1"/>
    <xf numFmtId="177" fontId="16" fillId="3" borderId="10" xfId="0" applyNumberFormat="1" applyFont="1" applyFill="1" applyBorder="1" applyAlignment="1">
      <alignment horizontal="right" vertical="center"/>
    </xf>
    <xf numFmtId="0" fontId="16" fillId="4" borderId="10" xfId="0" applyFont="1" applyFill="1" applyBorder="1" applyAlignment="1">
      <alignment horizontal="left" vertical="center"/>
    </xf>
    <xf numFmtId="0" fontId="16" fillId="4" borderId="10" xfId="0" applyFont="1" applyFill="1" applyBorder="1" applyAlignment="1">
      <alignment vertical="center"/>
    </xf>
    <xf numFmtId="177" fontId="16" fillId="4" borderId="10" xfId="0" applyNumberFormat="1" applyFont="1" applyFill="1" applyBorder="1" applyAlignment="1">
      <alignment vertical="center"/>
    </xf>
    <xf numFmtId="0" fontId="16" fillId="4" borderId="10" xfId="0" applyFont="1" applyFill="1" applyBorder="1"/>
    <xf numFmtId="0" fontId="16" fillId="5" borderId="10" xfId="0" applyFont="1" applyFill="1" applyBorder="1" applyAlignment="1">
      <alignment horizontal="left" vertical="center"/>
    </xf>
    <xf numFmtId="0" fontId="16" fillId="5" borderId="10" xfId="0" applyFont="1" applyFill="1" applyBorder="1" applyAlignment="1">
      <alignment vertical="center"/>
    </xf>
    <xf numFmtId="177" fontId="16" fillId="5" borderId="10" xfId="0" applyNumberFormat="1" applyFont="1" applyFill="1" applyBorder="1" applyAlignment="1">
      <alignment vertical="center"/>
    </xf>
    <xf numFmtId="0" fontId="20" fillId="2" borderId="11" xfId="2" applyFont="1" applyFill="1" applyBorder="1" applyAlignment="1">
      <alignment vertical="center"/>
    </xf>
    <xf numFmtId="0" fontId="19" fillId="3" borderId="11" xfId="2" applyFont="1" applyFill="1" applyBorder="1" applyAlignment="1">
      <alignment vertical="center"/>
    </xf>
    <xf numFmtId="0" fontId="12" fillId="0" borderId="14" xfId="0" applyFont="1" applyFill="1" applyBorder="1" applyAlignment="1" applyProtection="1">
      <alignment horizontal="center" vertical="center" wrapText="1" readingOrder="1"/>
      <protection locked="0"/>
    </xf>
    <xf numFmtId="0" fontId="12" fillId="0" borderId="2" xfId="0" applyFont="1" applyFill="1" applyBorder="1" applyAlignment="1" applyProtection="1">
      <alignment horizontal="center" vertical="center" wrapText="1" readingOrder="1"/>
      <protection locked="0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0" fontId="0" fillId="0" borderId="10" xfId="0" applyBorder="1"/>
    <xf numFmtId="0" fontId="11" fillId="0" borderId="1" xfId="0" applyFont="1" applyBorder="1" applyAlignment="1">
      <alignment horizontal="left" vertical="center"/>
    </xf>
    <xf numFmtId="49" fontId="19" fillId="3" borderId="10" xfId="2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1" fillId="0" borderId="10" xfId="0" applyFont="1" applyBorder="1" applyAlignment="1">
      <alignment vertical="center"/>
    </xf>
    <xf numFmtId="0" fontId="14" fillId="0" borderId="10" xfId="0" applyFont="1" applyBorder="1"/>
    <xf numFmtId="0" fontId="21" fillId="0" borderId="10" xfId="0" applyFont="1" applyBorder="1" applyAlignment="1">
      <alignment horizontal="right" vertical="center"/>
    </xf>
    <xf numFmtId="49" fontId="20" fillId="2" borderId="10" xfId="2" applyNumberFormat="1" applyFont="1" applyFill="1" applyBorder="1" applyAlignment="1">
      <alignment horizontal="left" vertical="center"/>
    </xf>
    <xf numFmtId="0" fontId="14" fillId="0" borderId="0" xfId="0" applyFont="1"/>
    <xf numFmtId="0" fontId="16" fillId="2" borderId="10" xfId="0" applyFont="1" applyFill="1" applyBorder="1" applyAlignment="1">
      <alignment horizontal="right" vertical="center"/>
    </xf>
    <xf numFmtId="0" fontId="16" fillId="3" borderId="10" xfId="0" applyFont="1" applyFill="1" applyBorder="1" applyAlignment="1">
      <alignment horizontal="right" vertical="center"/>
    </xf>
    <xf numFmtId="0" fontId="16" fillId="0" borderId="10" xfId="0" applyFont="1" applyBorder="1" applyAlignment="1">
      <alignment horizontal="right" vertical="center"/>
    </xf>
    <xf numFmtId="177" fontId="16" fillId="0" borderId="10" xfId="0" applyNumberFormat="1" applyFont="1" applyBorder="1" applyAlignment="1">
      <alignment horizontal="right" vertical="center"/>
    </xf>
    <xf numFmtId="177" fontId="16" fillId="2" borderId="10" xfId="0" applyNumberFormat="1" applyFont="1" applyFill="1" applyBorder="1" applyAlignment="1">
      <alignment horizontal="right" vertical="center"/>
    </xf>
    <xf numFmtId="0" fontId="16" fillId="4" borderId="10" xfId="0" applyFont="1" applyFill="1" applyBorder="1" applyAlignment="1">
      <alignment horizontal="right" vertical="center"/>
    </xf>
    <xf numFmtId="177" fontId="16" fillId="4" borderId="10" xfId="0" applyNumberFormat="1" applyFont="1" applyFill="1" applyBorder="1" applyAlignment="1">
      <alignment horizontal="right" vertical="center"/>
    </xf>
    <xf numFmtId="0" fontId="16" fillId="5" borderId="10" xfId="0" applyFont="1" applyFill="1" applyBorder="1" applyAlignment="1">
      <alignment horizontal="right" vertical="center"/>
    </xf>
    <xf numFmtId="177" fontId="16" fillId="5" borderId="10" xfId="0" applyNumberFormat="1" applyFont="1" applyFill="1" applyBorder="1" applyAlignment="1">
      <alignment horizontal="right" vertical="center"/>
    </xf>
    <xf numFmtId="178" fontId="21" fillId="0" borderId="10" xfId="0" applyNumberFormat="1" applyFont="1" applyBorder="1" applyAlignment="1">
      <alignment vertical="center"/>
    </xf>
    <xf numFmtId="0" fontId="9" fillId="0" borderId="0" xfId="1" applyFont="1" applyAlignment="1" applyProtection="1">
      <alignment horizontal="center" vertical="center" wrapText="1" readingOrder="1"/>
      <protection locked="0"/>
    </xf>
    <xf numFmtId="0" fontId="6" fillId="0" borderId="0" xfId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49" fontId="20" fillId="3" borderId="15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 readingOrder="1"/>
      <protection locked="0"/>
    </xf>
    <xf numFmtId="0" fontId="13" fillId="0" borderId="8" xfId="0" applyFont="1" applyFill="1" applyBorder="1" applyAlignment="1" applyProtection="1">
      <alignment vertical="top" wrapText="1"/>
      <protection locked="0"/>
    </xf>
    <xf numFmtId="0" fontId="13" fillId="0" borderId="9" xfId="0" applyFont="1" applyFill="1" applyBorder="1" applyAlignment="1" applyProtection="1">
      <alignment vertical="top" wrapText="1"/>
      <protection locked="0"/>
    </xf>
    <xf numFmtId="0" fontId="11" fillId="0" borderId="2" xfId="0" applyFont="1" applyBorder="1" applyAlignment="1">
      <alignment horizontal="center" vertical="center"/>
    </xf>
    <xf numFmtId="0" fontId="12" fillId="0" borderId="7" xfId="0" applyFont="1" applyFill="1" applyBorder="1" applyAlignment="1" applyProtection="1">
      <alignment horizontal="center" vertical="center" wrapText="1" readingOrder="1"/>
      <protection locked="0"/>
    </xf>
    <xf numFmtId="0" fontId="13" fillId="0" borderId="12" xfId="0" applyFont="1" applyFill="1" applyBorder="1" applyAlignment="1" applyProtection="1">
      <alignment vertical="top" wrapText="1"/>
      <protection locked="0"/>
    </xf>
    <xf numFmtId="0" fontId="13" fillId="0" borderId="13" xfId="0" applyFont="1" applyFill="1" applyBorder="1" applyAlignment="1" applyProtection="1">
      <alignment vertical="top" wrapText="1"/>
      <protection locked="0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8" fillId="0" borderId="5" xfId="3" applyFont="1" applyBorder="1" applyAlignment="1" applyProtection="1">
      <alignment horizontal="right" wrapText="1" readingOrder="1"/>
      <protection locked="0"/>
    </xf>
    <xf numFmtId="43" fontId="7" fillId="0" borderId="5" xfId="3" applyFont="1" applyBorder="1" applyAlignment="1" applyProtection="1">
      <alignment horizontal="right" wrapText="1" readingOrder="1"/>
      <protection locked="0"/>
    </xf>
    <xf numFmtId="0" fontId="2" fillId="0" borderId="6" xfId="0" applyFont="1" applyBorder="1" applyAlignment="1">
      <alignment vertical="center"/>
    </xf>
    <xf numFmtId="0" fontId="10" fillId="0" borderId="16" xfId="1" applyFont="1" applyBorder="1" applyAlignment="1" applyProtection="1">
      <alignment horizontal="left" vertical="center" wrapText="1" readingOrder="1"/>
      <protection locked="0"/>
    </xf>
    <xf numFmtId="0" fontId="1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0" fillId="0" borderId="0" xfId="1" applyFont="1" applyAlignment="1" applyProtection="1">
      <alignment horizontal="left" vertical="center" wrapText="1" readingOrder="1"/>
      <protection locked="0"/>
    </xf>
    <xf numFmtId="0" fontId="1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6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2 11" xfId="2"/>
    <cellStyle name="千位分隔" xfId="3" builtin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9"/>
  <sheetViews>
    <sheetView showGridLines="0" workbookViewId="0">
      <selection activeCell="J14" sqref="J14"/>
    </sheetView>
  </sheetViews>
  <sheetFormatPr defaultColWidth="9" defaultRowHeight="12.75"/>
  <cols>
    <col min="1" max="1" width="1" style="6" customWidth="1"/>
    <col min="2" max="2" width="25.75" style="6" customWidth="1"/>
    <col min="3" max="3" width="17.5" style="6" customWidth="1"/>
    <col min="4" max="4" width="25.75" style="6" customWidth="1"/>
    <col min="5" max="5" width="17.5" style="6" customWidth="1"/>
    <col min="6" max="6" width="0.75" style="6" customWidth="1"/>
    <col min="7" max="256" width="9" style="6"/>
    <col min="257" max="257" width="1" style="6" customWidth="1"/>
    <col min="258" max="258" width="25.75" style="6" customWidth="1"/>
    <col min="259" max="259" width="17.5" style="6" customWidth="1"/>
    <col min="260" max="260" width="25.75" style="6" customWidth="1"/>
    <col min="261" max="261" width="17.5" style="6" customWidth="1"/>
    <col min="262" max="262" width="0.75" style="6" customWidth="1"/>
    <col min="263" max="512" width="9" style="6"/>
    <col min="513" max="513" width="1" style="6" customWidth="1"/>
    <col min="514" max="514" width="25.75" style="6" customWidth="1"/>
    <col min="515" max="515" width="17.5" style="6" customWidth="1"/>
    <col min="516" max="516" width="25.75" style="6" customWidth="1"/>
    <col min="517" max="517" width="17.5" style="6" customWidth="1"/>
    <col min="518" max="518" width="0.75" style="6" customWidth="1"/>
    <col min="519" max="768" width="9" style="6"/>
    <col min="769" max="769" width="1" style="6" customWidth="1"/>
    <col min="770" max="770" width="25.75" style="6" customWidth="1"/>
    <col min="771" max="771" width="17.5" style="6" customWidth="1"/>
    <col min="772" max="772" width="25.75" style="6" customWidth="1"/>
    <col min="773" max="773" width="17.5" style="6" customWidth="1"/>
    <col min="774" max="774" width="0.75" style="6" customWidth="1"/>
    <col min="775" max="1024" width="9" style="6"/>
    <col min="1025" max="1025" width="1" style="6" customWidth="1"/>
    <col min="1026" max="1026" width="25.75" style="6" customWidth="1"/>
    <col min="1027" max="1027" width="17.5" style="6" customWidth="1"/>
    <col min="1028" max="1028" width="25.75" style="6" customWidth="1"/>
    <col min="1029" max="1029" width="17.5" style="6" customWidth="1"/>
    <col min="1030" max="1030" width="0.75" style="6" customWidth="1"/>
    <col min="1031" max="1280" width="9" style="6"/>
    <col min="1281" max="1281" width="1" style="6" customWidth="1"/>
    <col min="1282" max="1282" width="25.75" style="6" customWidth="1"/>
    <col min="1283" max="1283" width="17.5" style="6" customWidth="1"/>
    <col min="1284" max="1284" width="25.75" style="6" customWidth="1"/>
    <col min="1285" max="1285" width="17.5" style="6" customWidth="1"/>
    <col min="1286" max="1286" width="0.75" style="6" customWidth="1"/>
    <col min="1287" max="1536" width="9" style="6"/>
    <col min="1537" max="1537" width="1" style="6" customWidth="1"/>
    <col min="1538" max="1538" width="25.75" style="6" customWidth="1"/>
    <col min="1539" max="1539" width="17.5" style="6" customWidth="1"/>
    <col min="1540" max="1540" width="25.75" style="6" customWidth="1"/>
    <col min="1541" max="1541" width="17.5" style="6" customWidth="1"/>
    <col min="1542" max="1542" width="0.75" style="6" customWidth="1"/>
    <col min="1543" max="1792" width="9" style="6"/>
    <col min="1793" max="1793" width="1" style="6" customWidth="1"/>
    <col min="1794" max="1794" width="25.75" style="6" customWidth="1"/>
    <col min="1795" max="1795" width="17.5" style="6" customWidth="1"/>
    <col min="1796" max="1796" width="25.75" style="6" customWidth="1"/>
    <col min="1797" max="1797" width="17.5" style="6" customWidth="1"/>
    <col min="1798" max="1798" width="0.75" style="6" customWidth="1"/>
    <col min="1799" max="2048" width="9" style="6"/>
    <col min="2049" max="2049" width="1" style="6" customWidth="1"/>
    <col min="2050" max="2050" width="25.75" style="6" customWidth="1"/>
    <col min="2051" max="2051" width="17.5" style="6" customWidth="1"/>
    <col min="2052" max="2052" width="25.75" style="6" customWidth="1"/>
    <col min="2053" max="2053" width="17.5" style="6" customWidth="1"/>
    <col min="2054" max="2054" width="0.75" style="6" customWidth="1"/>
    <col min="2055" max="2304" width="9" style="6"/>
    <col min="2305" max="2305" width="1" style="6" customWidth="1"/>
    <col min="2306" max="2306" width="25.75" style="6" customWidth="1"/>
    <col min="2307" max="2307" width="17.5" style="6" customWidth="1"/>
    <col min="2308" max="2308" width="25.75" style="6" customWidth="1"/>
    <col min="2309" max="2309" width="17.5" style="6" customWidth="1"/>
    <col min="2310" max="2310" width="0.75" style="6" customWidth="1"/>
    <col min="2311" max="2560" width="9" style="6"/>
    <col min="2561" max="2561" width="1" style="6" customWidth="1"/>
    <col min="2562" max="2562" width="25.75" style="6" customWidth="1"/>
    <col min="2563" max="2563" width="17.5" style="6" customWidth="1"/>
    <col min="2564" max="2564" width="25.75" style="6" customWidth="1"/>
    <col min="2565" max="2565" width="17.5" style="6" customWidth="1"/>
    <col min="2566" max="2566" width="0.75" style="6" customWidth="1"/>
    <col min="2567" max="2816" width="9" style="6"/>
    <col min="2817" max="2817" width="1" style="6" customWidth="1"/>
    <col min="2818" max="2818" width="25.75" style="6" customWidth="1"/>
    <col min="2819" max="2819" width="17.5" style="6" customWidth="1"/>
    <col min="2820" max="2820" width="25.75" style="6" customWidth="1"/>
    <col min="2821" max="2821" width="17.5" style="6" customWidth="1"/>
    <col min="2822" max="2822" width="0.75" style="6" customWidth="1"/>
    <col min="2823" max="3072" width="9" style="6"/>
    <col min="3073" max="3073" width="1" style="6" customWidth="1"/>
    <col min="3074" max="3074" width="25.75" style="6" customWidth="1"/>
    <col min="3075" max="3075" width="17.5" style="6" customWidth="1"/>
    <col min="3076" max="3076" width="25.75" style="6" customWidth="1"/>
    <col min="3077" max="3077" width="17.5" style="6" customWidth="1"/>
    <col min="3078" max="3078" width="0.75" style="6" customWidth="1"/>
    <col min="3079" max="3328" width="9" style="6"/>
    <col min="3329" max="3329" width="1" style="6" customWidth="1"/>
    <col min="3330" max="3330" width="25.75" style="6" customWidth="1"/>
    <col min="3331" max="3331" width="17.5" style="6" customWidth="1"/>
    <col min="3332" max="3332" width="25.75" style="6" customWidth="1"/>
    <col min="3333" max="3333" width="17.5" style="6" customWidth="1"/>
    <col min="3334" max="3334" width="0.75" style="6" customWidth="1"/>
    <col min="3335" max="3584" width="9" style="6"/>
    <col min="3585" max="3585" width="1" style="6" customWidth="1"/>
    <col min="3586" max="3586" width="25.75" style="6" customWidth="1"/>
    <col min="3587" max="3587" width="17.5" style="6" customWidth="1"/>
    <col min="3588" max="3588" width="25.75" style="6" customWidth="1"/>
    <col min="3589" max="3589" width="17.5" style="6" customWidth="1"/>
    <col min="3590" max="3590" width="0.75" style="6" customWidth="1"/>
    <col min="3591" max="3840" width="9" style="6"/>
    <col min="3841" max="3841" width="1" style="6" customWidth="1"/>
    <col min="3842" max="3842" width="25.75" style="6" customWidth="1"/>
    <col min="3843" max="3843" width="17.5" style="6" customWidth="1"/>
    <col min="3844" max="3844" width="25.75" style="6" customWidth="1"/>
    <col min="3845" max="3845" width="17.5" style="6" customWidth="1"/>
    <col min="3846" max="3846" width="0.75" style="6" customWidth="1"/>
    <col min="3847" max="4096" width="9" style="6"/>
    <col min="4097" max="4097" width="1" style="6" customWidth="1"/>
    <col min="4098" max="4098" width="25.75" style="6" customWidth="1"/>
    <col min="4099" max="4099" width="17.5" style="6" customWidth="1"/>
    <col min="4100" max="4100" width="25.75" style="6" customWidth="1"/>
    <col min="4101" max="4101" width="17.5" style="6" customWidth="1"/>
    <col min="4102" max="4102" width="0.75" style="6" customWidth="1"/>
    <col min="4103" max="4352" width="9" style="6"/>
    <col min="4353" max="4353" width="1" style="6" customWidth="1"/>
    <col min="4354" max="4354" width="25.75" style="6" customWidth="1"/>
    <col min="4355" max="4355" width="17.5" style="6" customWidth="1"/>
    <col min="4356" max="4356" width="25.75" style="6" customWidth="1"/>
    <col min="4357" max="4357" width="17.5" style="6" customWidth="1"/>
    <col min="4358" max="4358" width="0.75" style="6" customWidth="1"/>
    <col min="4359" max="4608" width="9" style="6"/>
    <col min="4609" max="4609" width="1" style="6" customWidth="1"/>
    <col min="4610" max="4610" width="25.75" style="6" customWidth="1"/>
    <col min="4611" max="4611" width="17.5" style="6" customWidth="1"/>
    <col min="4612" max="4612" width="25.75" style="6" customWidth="1"/>
    <col min="4613" max="4613" width="17.5" style="6" customWidth="1"/>
    <col min="4614" max="4614" width="0.75" style="6" customWidth="1"/>
    <col min="4615" max="4864" width="9" style="6"/>
    <col min="4865" max="4865" width="1" style="6" customWidth="1"/>
    <col min="4866" max="4866" width="25.75" style="6" customWidth="1"/>
    <col min="4867" max="4867" width="17.5" style="6" customWidth="1"/>
    <col min="4868" max="4868" width="25.75" style="6" customWidth="1"/>
    <col min="4869" max="4869" width="17.5" style="6" customWidth="1"/>
    <col min="4870" max="4870" width="0.75" style="6" customWidth="1"/>
    <col min="4871" max="5120" width="9" style="6"/>
    <col min="5121" max="5121" width="1" style="6" customWidth="1"/>
    <col min="5122" max="5122" width="25.75" style="6" customWidth="1"/>
    <col min="5123" max="5123" width="17.5" style="6" customWidth="1"/>
    <col min="5124" max="5124" width="25.75" style="6" customWidth="1"/>
    <col min="5125" max="5125" width="17.5" style="6" customWidth="1"/>
    <col min="5126" max="5126" width="0.75" style="6" customWidth="1"/>
    <col min="5127" max="5376" width="9" style="6"/>
    <col min="5377" max="5377" width="1" style="6" customWidth="1"/>
    <col min="5378" max="5378" width="25.75" style="6" customWidth="1"/>
    <col min="5379" max="5379" width="17.5" style="6" customWidth="1"/>
    <col min="5380" max="5380" width="25.75" style="6" customWidth="1"/>
    <col min="5381" max="5381" width="17.5" style="6" customWidth="1"/>
    <col min="5382" max="5382" width="0.75" style="6" customWidth="1"/>
    <col min="5383" max="5632" width="9" style="6"/>
    <col min="5633" max="5633" width="1" style="6" customWidth="1"/>
    <col min="5634" max="5634" width="25.75" style="6" customWidth="1"/>
    <col min="5635" max="5635" width="17.5" style="6" customWidth="1"/>
    <col min="5636" max="5636" width="25.75" style="6" customWidth="1"/>
    <col min="5637" max="5637" width="17.5" style="6" customWidth="1"/>
    <col min="5638" max="5638" width="0.75" style="6" customWidth="1"/>
    <col min="5639" max="5888" width="9" style="6"/>
    <col min="5889" max="5889" width="1" style="6" customWidth="1"/>
    <col min="5890" max="5890" width="25.75" style="6" customWidth="1"/>
    <col min="5891" max="5891" width="17.5" style="6" customWidth="1"/>
    <col min="5892" max="5892" width="25.75" style="6" customWidth="1"/>
    <col min="5893" max="5893" width="17.5" style="6" customWidth="1"/>
    <col min="5894" max="5894" width="0.75" style="6" customWidth="1"/>
    <col min="5895" max="6144" width="9" style="6"/>
    <col min="6145" max="6145" width="1" style="6" customWidth="1"/>
    <col min="6146" max="6146" width="25.75" style="6" customWidth="1"/>
    <col min="6147" max="6147" width="17.5" style="6" customWidth="1"/>
    <col min="6148" max="6148" width="25.75" style="6" customWidth="1"/>
    <col min="6149" max="6149" width="17.5" style="6" customWidth="1"/>
    <col min="6150" max="6150" width="0.75" style="6" customWidth="1"/>
    <col min="6151" max="6400" width="9" style="6"/>
    <col min="6401" max="6401" width="1" style="6" customWidth="1"/>
    <col min="6402" max="6402" width="25.75" style="6" customWidth="1"/>
    <col min="6403" max="6403" width="17.5" style="6" customWidth="1"/>
    <col min="6404" max="6404" width="25.75" style="6" customWidth="1"/>
    <col min="6405" max="6405" width="17.5" style="6" customWidth="1"/>
    <col min="6406" max="6406" width="0.75" style="6" customWidth="1"/>
    <col min="6407" max="6656" width="9" style="6"/>
    <col min="6657" max="6657" width="1" style="6" customWidth="1"/>
    <col min="6658" max="6658" width="25.75" style="6" customWidth="1"/>
    <col min="6659" max="6659" width="17.5" style="6" customWidth="1"/>
    <col min="6660" max="6660" width="25.75" style="6" customWidth="1"/>
    <col min="6661" max="6661" width="17.5" style="6" customWidth="1"/>
    <col min="6662" max="6662" width="0.75" style="6" customWidth="1"/>
    <col min="6663" max="6912" width="9" style="6"/>
    <col min="6913" max="6913" width="1" style="6" customWidth="1"/>
    <col min="6914" max="6914" width="25.75" style="6" customWidth="1"/>
    <col min="6915" max="6915" width="17.5" style="6" customWidth="1"/>
    <col min="6916" max="6916" width="25.75" style="6" customWidth="1"/>
    <col min="6917" max="6917" width="17.5" style="6" customWidth="1"/>
    <col min="6918" max="6918" width="0.75" style="6" customWidth="1"/>
    <col min="6919" max="7168" width="9" style="6"/>
    <col min="7169" max="7169" width="1" style="6" customWidth="1"/>
    <col min="7170" max="7170" width="25.75" style="6" customWidth="1"/>
    <col min="7171" max="7171" width="17.5" style="6" customWidth="1"/>
    <col min="7172" max="7172" width="25.75" style="6" customWidth="1"/>
    <col min="7173" max="7173" width="17.5" style="6" customWidth="1"/>
    <col min="7174" max="7174" width="0.75" style="6" customWidth="1"/>
    <col min="7175" max="7424" width="9" style="6"/>
    <col min="7425" max="7425" width="1" style="6" customWidth="1"/>
    <col min="7426" max="7426" width="25.75" style="6" customWidth="1"/>
    <col min="7427" max="7427" width="17.5" style="6" customWidth="1"/>
    <col min="7428" max="7428" width="25.75" style="6" customWidth="1"/>
    <col min="7429" max="7429" width="17.5" style="6" customWidth="1"/>
    <col min="7430" max="7430" width="0.75" style="6" customWidth="1"/>
    <col min="7431" max="7680" width="9" style="6"/>
    <col min="7681" max="7681" width="1" style="6" customWidth="1"/>
    <col min="7682" max="7682" width="25.75" style="6" customWidth="1"/>
    <col min="7683" max="7683" width="17.5" style="6" customWidth="1"/>
    <col min="7684" max="7684" width="25.75" style="6" customWidth="1"/>
    <col min="7685" max="7685" width="17.5" style="6" customWidth="1"/>
    <col min="7686" max="7686" width="0.75" style="6" customWidth="1"/>
    <col min="7687" max="7936" width="9" style="6"/>
    <col min="7937" max="7937" width="1" style="6" customWidth="1"/>
    <col min="7938" max="7938" width="25.75" style="6" customWidth="1"/>
    <col min="7939" max="7939" width="17.5" style="6" customWidth="1"/>
    <col min="7940" max="7940" width="25.75" style="6" customWidth="1"/>
    <col min="7941" max="7941" width="17.5" style="6" customWidth="1"/>
    <col min="7942" max="7942" width="0.75" style="6" customWidth="1"/>
    <col min="7943" max="8192" width="9" style="6"/>
    <col min="8193" max="8193" width="1" style="6" customWidth="1"/>
    <col min="8194" max="8194" width="25.75" style="6" customWidth="1"/>
    <col min="8195" max="8195" width="17.5" style="6" customWidth="1"/>
    <col min="8196" max="8196" width="25.75" style="6" customWidth="1"/>
    <col min="8197" max="8197" width="17.5" style="6" customWidth="1"/>
    <col min="8198" max="8198" width="0.75" style="6" customWidth="1"/>
    <col min="8199" max="8448" width="9" style="6"/>
    <col min="8449" max="8449" width="1" style="6" customWidth="1"/>
    <col min="8450" max="8450" width="25.75" style="6" customWidth="1"/>
    <col min="8451" max="8451" width="17.5" style="6" customWidth="1"/>
    <col min="8452" max="8452" width="25.75" style="6" customWidth="1"/>
    <col min="8453" max="8453" width="17.5" style="6" customWidth="1"/>
    <col min="8454" max="8454" width="0.75" style="6" customWidth="1"/>
    <col min="8455" max="8704" width="9" style="6"/>
    <col min="8705" max="8705" width="1" style="6" customWidth="1"/>
    <col min="8706" max="8706" width="25.75" style="6" customWidth="1"/>
    <col min="8707" max="8707" width="17.5" style="6" customWidth="1"/>
    <col min="8708" max="8708" width="25.75" style="6" customWidth="1"/>
    <col min="8709" max="8709" width="17.5" style="6" customWidth="1"/>
    <col min="8710" max="8710" width="0.75" style="6" customWidth="1"/>
    <col min="8711" max="8960" width="9" style="6"/>
    <col min="8961" max="8961" width="1" style="6" customWidth="1"/>
    <col min="8962" max="8962" width="25.75" style="6" customWidth="1"/>
    <col min="8963" max="8963" width="17.5" style="6" customWidth="1"/>
    <col min="8964" max="8964" width="25.75" style="6" customWidth="1"/>
    <col min="8965" max="8965" width="17.5" style="6" customWidth="1"/>
    <col min="8966" max="8966" width="0.75" style="6" customWidth="1"/>
    <col min="8967" max="9216" width="9" style="6"/>
    <col min="9217" max="9217" width="1" style="6" customWidth="1"/>
    <col min="9218" max="9218" width="25.75" style="6" customWidth="1"/>
    <col min="9219" max="9219" width="17.5" style="6" customWidth="1"/>
    <col min="9220" max="9220" width="25.75" style="6" customWidth="1"/>
    <col min="9221" max="9221" width="17.5" style="6" customWidth="1"/>
    <col min="9222" max="9222" width="0.75" style="6" customWidth="1"/>
    <col min="9223" max="9472" width="9" style="6"/>
    <col min="9473" max="9473" width="1" style="6" customWidth="1"/>
    <col min="9474" max="9474" width="25.75" style="6" customWidth="1"/>
    <col min="9475" max="9475" width="17.5" style="6" customWidth="1"/>
    <col min="9476" max="9476" width="25.75" style="6" customWidth="1"/>
    <col min="9477" max="9477" width="17.5" style="6" customWidth="1"/>
    <col min="9478" max="9478" width="0.75" style="6" customWidth="1"/>
    <col min="9479" max="9728" width="9" style="6"/>
    <col min="9729" max="9729" width="1" style="6" customWidth="1"/>
    <col min="9730" max="9730" width="25.75" style="6" customWidth="1"/>
    <col min="9731" max="9731" width="17.5" style="6" customWidth="1"/>
    <col min="9732" max="9732" width="25.75" style="6" customWidth="1"/>
    <col min="9733" max="9733" width="17.5" style="6" customWidth="1"/>
    <col min="9734" max="9734" width="0.75" style="6" customWidth="1"/>
    <col min="9735" max="9984" width="9" style="6"/>
    <col min="9985" max="9985" width="1" style="6" customWidth="1"/>
    <col min="9986" max="9986" width="25.75" style="6" customWidth="1"/>
    <col min="9987" max="9987" width="17.5" style="6" customWidth="1"/>
    <col min="9988" max="9988" width="25.75" style="6" customWidth="1"/>
    <col min="9989" max="9989" width="17.5" style="6" customWidth="1"/>
    <col min="9990" max="9990" width="0.75" style="6" customWidth="1"/>
    <col min="9991" max="10240" width="9" style="6"/>
    <col min="10241" max="10241" width="1" style="6" customWidth="1"/>
    <col min="10242" max="10242" width="25.75" style="6" customWidth="1"/>
    <col min="10243" max="10243" width="17.5" style="6" customWidth="1"/>
    <col min="10244" max="10244" width="25.75" style="6" customWidth="1"/>
    <col min="10245" max="10245" width="17.5" style="6" customWidth="1"/>
    <col min="10246" max="10246" width="0.75" style="6" customWidth="1"/>
    <col min="10247" max="10496" width="9" style="6"/>
    <col min="10497" max="10497" width="1" style="6" customWidth="1"/>
    <col min="10498" max="10498" width="25.75" style="6" customWidth="1"/>
    <col min="10499" max="10499" width="17.5" style="6" customWidth="1"/>
    <col min="10500" max="10500" width="25.75" style="6" customWidth="1"/>
    <col min="10501" max="10501" width="17.5" style="6" customWidth="1"/>
    <col min="10502" max="10502" width="0.75" style="6" customWidth="1"/>
    <col min="10503" max="10752" width="9" style="6"/>
    <col min="10753" max="10753" width="1" style="6" customWidth="1"/>
    <col min="10754" max="10754" width="25.75" style="6" customWidth="1"/>
    <col min="10755" max="10755" width="17.5" style="6" customWidth="1"/>
    <col min="10756" max="10756" width="25.75" style="6" customWidth="1"/>
    <col min="10757" max="10757" width="17.5" style="6" customWidth="1"/>
    <col min="10758" max="10758" width="0.75" style="6" customWidth="1"/>
    <col min="10759" max="11008" width="9" style="6"/>
    <col min="11009" max="11009" width="1" style="6" customWidth="1"/>
    <col min="11010" max="11010" width="25.75" style="6" customWidth="1"/>
    <col min="11011" max="11011" width="17.5" style="6" customWidth="1"/>
    <col min="11012" max="11012" width="25.75" style="6" customWidth="1"/>
    <col min="11013" max="11013" width="17.5" style="6" customWidth="1"/>
    <col min="11014" max="11014" width="0.75" style="6" customWidth="1"/>
    <col min="11015" max="11264" width="9" style="6"/>
    <col min="11265" max="11265" width="1" style="6" customWidth="1"/>
    <col min="11266" max="11266" width="25.75" style="6" customWidth="1"/>
    <col min="11267" max="11267" width="17.5" style="6" customWidth="1"/>
    <col min="11268" max="11268" width="25.75" style="6" customWidth="1"/>
    <col min="11269" max="11269" width="17.5" style="6" customWidth="1"/>
    <col min="11270" max="11270" width="0.75" style="6" customWidth="1"/>
    <col min="11271" max="11520" width="9" style="6"/>
    <col min="11521" max="11521" width="1" style="6" customWidth="1"/>
    <col min="11522" max="11522" width="25.75" style="6" customWidth="1"/>
    <col min="11523" max="11523" width="17.5" style="6" customWidth="1"/>
    <col min="11524" max="11524" width="25.75" style="6" customWidth="1"/>
    <col min="11525" max="11525" width="17.5" style="6" customWidth="1"/>
    <col min="11526" max="11526" width="0.75" style="6" customWidth="1"/>
    <col min="11527" max="11776" width="9" style="6"/>
    <col min="11777" max="11777" width="1" style="6" customWidth="1"/>
    <col min="11778" max="11778" width="25.75" style="6" customWidth="1"/>
    <col min="11779" max="11779" width="17.5" style="6" customWidth="1"/>
    <col min="11780" max="11780" width="25.75" style="6" customWidth="1"/>
    <col min="11781" max="11781" width="17.5" style="6" customWidth="1"/>
    <col min="11782" max="11782" width="0.75" style="6" customWidth="1"/>
    <col min="11783" max="12032" width="9" style="6"/>
    <col min="12033" max="12033" width="1" style="6" customWidth="1"/>
    <col min="12034" max="12034" width="25.75" style="6" customWidth="1"/>
    <col min="12035" max="12035" width="17.5" style="6" customWidth="1"/>
    <col min="12036" max="12036" width="25.75" style="6" customWidth="1"/>
    <col min="12037" max="12037" width="17.5" style="6" customWidth="1"/>
    <col min="12038" max="12038" width="0.75" style="6" customWidth="1"/>
    <col min="12039" max="12288" width="9" style="6"/>
    <col min="12289" max="12289" width="1" style="6" customWidth="1"/>
    <col min="12290" max="12290" width="25.75" style="6" customWidth="1"/>
    <col min="12291" max="12291" width="17.5" style="6" customWidth="1"/>
    <col min="12292" max="12292" width="25.75" style="6" customWidth="1"/>
    <col min="12293" max="12293" width="17.5" style="6" customWidth="1"/>
    <col min="12294" max="12294" width="0.75" style="6" customWidth="1"/>
    <col min="12295" max="12544" width="9" style="6"/>
    <col min="12545" max="12545" width="1" style="6" customWidth="1"/>
    <col min="12546" max="12546" width="25.75" style="6" customWidth="1"/>
    <col min="12547" max="12547" width="17.5" style="6" customWidth="1"/>
    <col min="12548" max="12548" width="25.75" style="6" customWidth="1"/>
    <col min="12549" max="12549" width="17.5" style="6" customWidth="1"/>
    <col min="12550" max="12550" width="0.75" style="6" customWidth="1"/>
    <col min="12551" max="12800" width="9" style="6"/>
    <col min="12801" max="12801" width="1" style="6" customWidth="1"/>
    <col min="12802" max="12802" width="25.75" style="6" customWidth="1"/>
    <col min="12803" max="12803" width="17.5" style="6" customWidth="1"/>
    <col min="12804" max="12804" width="25.75" style="6" customWidth="1"/>
    <col min="12805" max="12805" width="17.5" style="6" customWidth="1"/>
    <col min="12806" max="12806" width="0.75" style="6" customWidth="1"/>
    <col min="12807" max="13056" width="9" style="6"/>
    <col min="13057" max="13057" width="1" style="6" customWidth="1"/>
    <col min="13058" max="13058" width="25.75" style="6" customWidth="1"/>
    <col min="13059" max="13059" width="17.5" style="6" customWidth="1"/>
    <col min="13060" max="13060" width="25.75" style="6" customWidth="1"/>
    <col min="13061" max="13061" width="17.5" style="6" customWidth="1"/>
    <col min="13062" max="13062" width="0.75" style="6" customWidth="1"/>
    <col min="13063" max="13312" width="9" style="6"/>
    <col min="13313" max="13313" width="1" style="6" customWidth="1"/>
    <col min="13314" max="13314" width="25.75" style="6" customWidth="1"/>
    <col min="13315" max="13315" width="17.5" style="6" customWidth="1"/>
    <col min="13316" max="13316" width="25.75" style="6" customWidth="1"/>
    <col min="13317" max="13317" width="17.5" style="6" customWidth="1"/>
    <col min="13318" max="13318" width="0.75" style="6" customWidth="1"/>
    <col min="13319" max="13568" width="9" style="6"/>
    <col min="13569" max="13569" width="1" style="6" customWidth="1"/>
    <col min="13570" max="13570" width="25.75" style="6" customWidth="1"/>
    <col min="13571" max="13571" width="17.5" style="6" customWidth="1"/>
    <col min="13572" max="13572" width="25.75" style="6" customWidth="1"/>
    <col min="13573" max="13573" width="17.5" style="6" customWidth="1"/>
    <col min="13574" max="13574" width="0.75" style="6" customWidth="1"/>
    <col min="13575" max="13824" width="9" style="6"/>
    <col min="13825" max="13825" width="1" style="6" customWidth="1"/>
    <col min="13826" max="13826" width="25.75" style="6" customWidth="1"/>
    <col min="13827" max="13827" width="17.5" style="6" customWidth="1"/>
    <col min="13828" max="13828" width="25.75" style="6" customWidth="1"/>
    <col min="13829" max="13829" width="17.5" style="6" customWidth="1"/>
    <col min="13830" max="13830" width="0.75" style="6" customWidth="1"/>
    <col min="13831" max="14080" width="9" style="6"/>
    <col min="14081" max="14081" width="1" style="6" customWidth="1"/>
    <col min="14082" max="14082" width="25.75" style="6" customWidth="1"/>
    <col min="14083" max="14083" width="17.5" style="6" customWidth="1"/>
    <col min="14084" max="14084" width="25.75" style="6" customWidth="1"/>
    <col min="14085" max="14085" width="17.5" style="6" customWidth="1"/>
    <col min="14086" max="14086" width="0.75" style="6" customWidth="1"/>
    <col min="14087" max="14336" width="9" style="6"/>
    <col min="14337" max="14337" width="1" style="6" customWidth="1"/>
    <col min="14338" max="14338" width="25.75" style="6" customWidth="1"/>
    <col min="14339" max="14339" width="17.5" style="6" customWidth="1"/>
    <col min="14340" max="14340" width="25.75" style="6" customWidth="1"/>
    <col min="14341" max="14341" width="17.5" style="6" customWidth="1"/>
    <col min="14342" max="14342" width="0.75" style="6" customWidth="1"/>
    <col min="14343" max="14592" width="9" style="6"/>
    <col min="14593" max="14593" width="1" style="6" customWidth="1"/>
    <col min="14594" max="14594" width="25.75" style="6" customWidth="1"/>
    <col min="14595" max="14595" width="17.5" style="6" customWidth="1"/>
    <col min="14596" max="14596" width="25.75" style="6" customWidth="1"/>
    <col min="14597" max="14597" width="17.5" style="6" customWidth="1"/>
    <col min="14598" max="14598" width="0.75" style="6" customWidth="1"/>
    <col min="14599" max="14848" width="9" style="6"/>
    <col min="14849" max="14849" width="1" style="6" customWidth="1"/>
    <col min="14850" max="14850" width="25.75" style="6" customWidth="1"/>
    <col min="14851" max="14851" width="17.5" style="6" customWidth="1"/>
    <col min="14852" max="14852" width="25.75" style="6" customWidth="1"/>
    <col min="14853" max="14853" width="17.5" style="6" customWidth="1"/>
    <col min="14854" max="14854" width="0.75" style="6" customWidth="1"/>
    <col min="14855" max="15104" width="9" style="6"/>
    <col min="15105" max="15105" width="1" style="6" customWidth="1"/>
    <col min="15106" max="15106" width="25.75" style="6" customWidth="1"/>
    <col min="15107" max="15107" width="17.5" style="6" customWidth="1"/>
    <col min="15108" max="15108" width="25.75" style="6" customWidth="1"/>
    <col min="15109" max="15109" width="17.5" style="6" customWidth="1"/>
    <col min="15110" max="15110" width="0.75" style="6" customWidth="1"/>
    <col min="15111" max="15360" width="9" style="6"/>
    <col min="15361" max="15361" width="1" style="6" customWidth="1"/>
    <col min="15362" max="15362" width="25.75" style="6" customWidth="1"/>
    <col min="15363" max="15363" width="17.5" style="6" customWidth="1"/>
    <col min="15364" max="15364" width="25.75" style="6" customWidth="1"/>
    <col min="15365" max="15365" width="17.5" style="6" customWidth="1"/>
    <col min="15366" max="15366" width="0.75" style="6" customWidth="1"/>
    <col min="15367" max="15616" width="9" style="6"/>
    <col min="15617" max="15617" width="1" style="6" customWidth="1"/>
    <col min="15618" max="15618" width="25.75" style="6" customWidth="1"/>
    <col min="15619" max="15619" width="17.5" style="6" customWidth="1"/>
    <col min="15620" max="15620" width="25.75" style="6" customWidth="1"/>
    <col min="15621" max="15621" width="17.5" style="6" customWidth="1"/>
    <col min="15622" max="15622" width="0.75" style="6" customWidth="1"/>
    <col min="15623" max="15872" width="9" style="6"/>
    <col min="15873" max="15873" width="1" style="6" customWidth="1"/>
    <col min="15874" max="15874" width="25.75" style="6" customWidth="1"/>
    <col min="15875" max="15875" width="17.5" style="6" customWidth="1"/>
    <col min="15876" max="15876" width="25.75" style="6" customWidth="1"/>
    <col min="15877" max="15877" width="17.5" style="6" customWidth="1"/>
    <col min="15878" max="15878" width="0.75" style="6" customWidth="1"/>
    <col min="15879" max="16128" width="9" style="6"/>
    <col min="16129" max="16129" width="1" style="6" customWidth="1"/>
    <col min="16130" max="16130" width="25.75" style="6" customWidth="1"/>
    <col min="16131" max="16131" width="17.5" style="6" customWidth="1"/>
    <col min="16132" max="16132" width="25.75" style="6" customWidth="1"/>
    <col min="16133" max="16133" width="17.5" style="6" customWidth="1"/>
    <col min="16134" max="16134" width="0.75" style="6" customWidth="1"/>
    <col min="16135" max="16384" width="9" style="6"/>
  </cols>
  <sheetData>
    <row r="1" spans="2:5">
      <c r="B1" s="7"/>
      <c r="C1" s="7"/>
      <c r="D1" s="7"/>
      <c r="E1" s="8" t="s">
        <v>0</v>
      </c>
    </row>
    <row r="2" spans="2:5" ht="39.950000000000003" customHeight="1">
      <c r="B2" s="65" t="s">
        <v>1</v>
      </c>
      <c r="C2" s="66"/>
      <c r="D2" s="66"/>
      <c r="E2" s="66"/>
    </row>
    <row r="3" spans="2:5" ht="15" customHeight="1">
      <c r="B3" s="92" t="s">
        <v>269</v>
      </c>
      <c r="C3" s="92"/>
      <c r="E3" s="9" t="s">
        <v>2</v>
      </c>
    </row>
    <row r="4" spans="2:5">
      <c r="B4" s="10" t="s">
        <v>3</v>
      </c>
      <c r="C4" s="89">
        <f>SUM(C5+C12+C13)</f>
        <v>1462</v>
      </c>
      <c r="D4" s="10" t="s">
        <v>4</v>
      </c>
      <c r="E4" s="12">
        <f>SUM(E5:E26)</f>
        <v>1462</v>
      </c>
    </row>
    <row r="5" spans="2:5">
      <c r="B5" s="10" t="s">
        <v>5</v>
      </c>
      <c r="C5" s="89">
        <v>1462</v>
      </c>
      <c r="D5" s="10" t="s">
        <v>6</v>
      </c>
      <c r="E5" s="12">
        <v>528.52</v>
      </c>
    </row>
    <row r="6" spans="2:5" ht="15" customHeight="1">
      <c r="B6" s="10" t="s">
        <v>7</v>
      </c>
      <c r="C6" s="89">
        <v>1462</v>
      </c>
      <c r="D6" s="10" t="s">
        <v>8</v>
      </c>
      <c r="E6" s="12">
        <v>0</v>
      </c>
    </row>
    <row r="7" spans="2:5" ht="15" customHeight="1">
      <c r="B7" s="10" t="s">
        <v>9</v>
      </c>
      <c r="C7" s="11"/>
      <c r="D7" s="10" t="s">
        <v>10</v>
      </c>
      <c r="E7" s="12">
        <v>0</v>
      </c>
    </row>
    <row r="8" spans="2:5" ht="15" customHeight="1">
      <c r="B8" s="10" t="s">
        <v>11</v>
      </c>
      <c r="C8" s="11"/>
      <c r="D8" s="10" t="s">
        <v>12</v>
      </c>
      <c r="E8" s="12">
        <v>5.04</v>
      </c>
    </row>
    <row r="9" spans="2:5" ht="15" customHeight="1">
      <c r="B9" s="10" t="s">
        <v>13</v>
      </c>
      <c r="C9" s="11"/>
      <c r="D9" s="10" t="s">
        <v>14</v>
      </c>
      <c r="E9" s="12">
        <v>0</v>
      </c>
    </row>
    <row r="10" spans="2:5" ht="15" customHeight="1">
      <c r="B10" s="10" t="s">
        <v>15</v>
      </c>
      <c r="C10" s="11"/>
      <c r="D10" s="10" t="s">
        <v>16</v>
      </c>
      <c r="E10" s="12">
        <v>0</v>
      </c>
    </row>
    <row r="11" spans="2:5">
      <c r="B11" s="10" t="s">
        <v>17</v>
      </c>
      <c r="C11" s="11"/>
      <c r="D11" s="10" t="s">
        <v>18</v>
      </c>
      <c r="E11" s="12">
        <v>62.209999999999994</v>
      </c>
    </row>
    <row r="12" spans="2:5" ht="15" customHeight="1">
      <c r="B12" s="10" t="s">
        <v>19</v>
      </c>
      <c r="C12" s="11"/>
      <c r="D12" s="10" t="s">
        <v>20</v>
      </c>
      <c r="E12" s="12">
        <v>215.96</v>
      </c>
    </row>
    <row r="13" spans="2:5" ht="15" customHeight="1">
      <c r="B13" s="10" t="s">
        <v>21</v>
      </c>
      <c r="C13" s="11"/>
      <c r="D13" s="10" t="s">
        <v>22</v>
      </c>
      <c r="E13" s="12">
        <v>36.93</v>
      </c>
    </row>
    <row r="14" spans="2:5" ht="15" customHeight="1">
      <c r="B14" s="10" t="s">
        <v>23</v>
      </c>
      <c r="C14" s="11"/>
      <c r="D14" s="10" t="s">
        <v>24</v>
      </c>
      <c r="E14" s="12">
        <v>0</v>
      </c>
    </row>
    <row r="15" spans="2:5">
      <c r="B15" s="10"/>
      <c r="C15" s="11"/>
      <c r="D15" s="10" t="s">
        <v>25</v>
      </c>
      <c r="E15" s="12">
        <v>10.5</v>
      </c>
    </row>
    <row r="16" spans="2:5">
      <c r="B16" s="10"/>
      <c r="C16" s="11"/>
      <c r="D16" s="10" t="s">
        <v>26</v>
      </c>
      <c r="E16" s="12">
        <v>480.15</v>
      </c>
    </row>
    <row r="17" spans="2:5">
      <c r="B17" s="10"/>
      <c r="C17" s="11"/>
      <c r="D17" s="10" t="s">
        <v>27</v>
      </c>
      <c r="E17" s="12">
        <v>33.659999999999997</v>
      </c>
    </row>
    <row r="18" spans="2:5" ht="15" customHeight="1">
      <c r="B18" s="10"/>
      <c r="C18" s="11"/>
      <c r="D18" s="10" t="s">
        <v>28</v>
      </c>
      <c r="E18" s="12">
        <v>19.690000000000001</v>
      </c>
    </row>
    <row r="19" spans="2:5" ht="15" customHeight="1">
      <c r="B19" s="10"/>
      <c r="C19" s="11"/>
      <c r="D19" s="10" t="s">
        <v>29</v>
      </c>
      <c r="E19" s="12">
        <v>0</v>
      </c>
    </row>
    <row r="20" spans="2:5" ht="15" customHeight="1">
      <c r="B20" s="10"/>
      <c r="C20" s="11"/>
      <c r="D20" s="10" t="s">
        <v>30</v>
      </c>
      <c r="E20" s="12">
        <v>0</v>
      </c>
    </row>
    <row r="21" spans="2:5" ht="15" customHeight="1">
      <c r="B21" s="10"/>
      <c r="C21" s="11"/>
      <c r="D21" s="10" t="s">
        <v>31</v>
      </c>
      <c r="E21" s="12">
        <v>0</v>
      </c>
    </row>
    <row r="22" spans="2:5" ht="15" customHeight="1">
      <c r="B22" s="10"/>
      <c r="C22" s="11"/>
      <c r="D22" s="10" t="s">
        <v>32</v>
      </c>
      <c r="E22" s="12">
        <v>0</v>
      </c>
    </row>
    <row r="23" spans="2:5" ht="15" customHeight="1">
      <c r="B23" s="10"/>
      <c r="C23" s="11"/>
      <c r="D23" s="10" t="s">
        <v>33</v>
      </c>
      <c r="E23" s="12">
        <v>69.34</v>
      </c>
    </row>
    <row r="24" spans="2:5" ht="15" customHeight="1">
      <c r="B24" s="10"/>
      <c r="C24" s="11"/>
      <c r="D24" s="10" t="s">
        <v>34</v>
      </c>
      <c r="E24" s="12">
        <v>0</v>
      </c>
    </row>
    <row r="25" spans="2:5" ht="15" customHeight="1">
      <c r="B25" s="10"/>
      <c r="C25" s="11"/>
      <c r="D25" s="10" t="s">
        <v>35</v>
      </c>
      <c r="E25" s="12">
        <v>0</v>
      </c>
    </row>
    <row r="26" spans="2:5" ht="15" customHeight="1">
      <c r="B26" s="10"/>
      <c r="C26" s="11"/>
      <c r="D26" s="10" t="s">
        <v>36</v>
      </c>
      <c r="E26" s="12">
        <v>0</v>
      </c>
    </row>
    <row r="27" spans="2:5">
      <c r="B27" s="13"/>
      <c r="C27" s="14"/>
      <c r="D27" s="10" t="s">
        <v>37</v>
      </c>
      <c r="E27" s="20"/>
    </row>
    <row r="28" spans="2:5" ht="15" customHeight="1">
      <c r="B28" s="13" t="s">
        <v>38</v>
      </c>
      <c r="C28" s="90">
        <f>SUM(C4+C14)</f>
        <v>1462</v>
      </c>
      <c r="D28" s="13" t="s">
        <v>39</v>
      </c>
      <c r="E28" s="15">
        <f>SUM(E4+E27)</f>
        <v>1462</v>
      </c>
    </row>
    <row r="29" spans="2:5" ht="16.5" customHeight="1"/>
  </sheetData>
  <mergeCells count="2">
    <mergeCell ref="B2:E2"/>
    <mergeCell ref="B3:C3"/>
  </mergeCells>
  <phoneticPr fontId="15" type="noConversion"/>
  <printOptions horizontalCentered="1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3"/>
  <sheetViews>
    <sheetView workbookViewId="0">
      <selection activeCell="A3" sqref="A3"/>
    </sheetView>
  </sheetViews>
  <sheetFormatPr defaultColWidth="9" defaultRowHeight="13.5"/>
  <cols>
    <col min="1" max="1" width="10.75" customWidth="1"/>
    <col min="2" max="2" width="33.75" customWidth="1"/>
    <col min="3" max="5" width="15.375" customWidth="1"/>
  </cols>
  <sheetData>
    <row r="1" spans="1:9" ht="20.100000000000001" customHeight="1">
      <c r="A1" s="68" t="s">
        <v>40</v>
      </c>
      <c r="B1" s="68"/>
      <c r="C1" s="68"/>
      <c r="D1" s="68"/>
      <c r="E1" s="68"/>
    </row>
    <row r="2" spans="1:9" ht="39.950000000000003" customHeight="1">
      <c r="A2" s="69" t="s">
        <v>41</v>
      </c>
      <c r="B2" s="69"/>
      <c r="C2" s="69"/>
      <c r="D2" s="69"/>
      <c r="E2" s="69"/>
    </row>
    <row r="3" spans="1:9">
      <c r="A3" s="100" t="s">
        <v>271</v>
      </c>
      <c r="B3" s="100"/>
      <c r="C3" s="99"/>
      <c r="D3" s="99"/>
      <c r="E3" s="99"/>
      <c r="F3" s="99"/>
      <c r="G3" s="99"/>
      <c r="H3" s="99"/>
      <c r="I3" s="99"/>
    </row>
    <row r="4" spans="1:9" ht="39.950000000000003" customHeight="1">
      <c r="A4" s="67" t="s">
        <v>42</v>
      </c>
      <c r="B4" s="67"/>
      <c r="C4" s="67" t="s">
        <v>43</v>
      </c>
      <c r="D4" s="67"/>
      <c r="E4" s="67"/>
    </row>
    <row r="5" spans="1:9" ht="20.100000000000001" customHeight="1">
      <c r="A5" s="67" t="s">
        <v>44</v>
      </c>
      <c r="B5" s="67" t="s">
        <v>45</v>
      </c>
      <c r="C5" s="67" t="s">
        <v>46</v>
      </c>
      <c r="D5" s="67"/>
      <c r="E5" s="67"/>
    </row>
    <row r="6" spans="1:9" ht="30" customHeight="1">
      <c r="A6" s="67"/>
      <c r="B6" s="67"/>
      <c r="C6" s="3" t="s">
        <v>47</v>
      </c>
      <c r="D6" s="3" t="s">
        <v>48</v>
      </c>
      <c r="E6" s="3" t="s">
        <v>49</v>
      </c>
    </row>
    <row r="7" spans="1:9">
      <c r="A7" s="21">
        <v>201</v>
      </c>
      <c r="B7" s="22" t="s">
        <v>50</v>
      </c>
      <c r="C7" s="23">
        <f>D7+E7</f>
        <v>528.52</v>
      </c>
      <c r="D7" s="23">
        <f>D8+D10+D13+D16+D19+D24+D21</f>
        <v>528.52</v>
      </c>
      <c r="E7" s="23">
        <f>E8+E10+E13+E16+E19+E24+E21</f>
        <v>0</v>
      </c>
    </row>
    <row r="8" spans="1:9">
      <c r="A8" s="24">
        <v>20101</v>
      </c>
      <c r="B8" s="25" t="s">
        <v>129</v>
      </c>
      <c r="C8" s="26">
        <f t="shared" ref="C8:C68" si="0">D8+E8</f>
        <v>21.97</v>
      </c>
      <c r="D8" s="26">
        <f>SUM(D9)</f>
        <v>21.97</v>
      </c>
      <c r="E8" s="27"/>
    </row>
    <row r="9" spans="1:9">
      <c r="A9" s="28">
        <v>2010101</v>
      </c>
      <c r="B9" s="29" t="s">
        <v>52</v>
      </c>
      <c r="C9" s="30">
        <f t="shared" si="0"/>
        <v>21.97</v>
      </c>
      <c r="D9" s="30">
        <v>21.97</v>
      </c>
      <c r="E9" s="31"/>
    </row>
    <row r="10" spans="1:9">
      <c r="A10" s="24">
        <v>20103</v>
      </c>
      <c r="B10" s="25" t="s">
        <v>130</v>
      </c>
      <c r="C10" s="26">
        <f t="shared" si="0"/>
        <v>274.67</v>
      </c>
      <c r="D10" s="26">
        <f>SUM(D11:D12)</f>
        <v>274.67</v>
      </c>
      <c r="E10" s="26">
        <f>SUM(E11:E12)</f>
        <v>0</v>
      </c>
    </row>
    <row r="11" spans="1:9">
      <c r="A11" s="28">
        <v>2010301</v>
      </c>
      <c r="B11" s="29" t="s">
        <v>52</v>
      </c>
      <c r="C11" s="30">
        <f t="shared" si="0"/>
        <v>274.67</v>
      </c>
      <c r="D11" s="30">
        <v>274.67</v>
      </c>
      <c r="E11" s="31"/>
    </row>
    <row r="12" spans="1:9">
      <c r="A12" s="28">
        <v>2010308</v>
      </c>
      <c r="B12" s="29" t="s">
        <v>131</v>
      </c>
      <c r="C12" s="30">
        <f t="shared" si="0"/>
        <v>0</v>
      </c>
      <c r="D12" s="30"/>
      <c r="E12" s="31"/>
    </row>
    <row r="13" spans="1:9">
      <c r="A13" s="24">
        <v>20106</v>
      </c>
      <c r="B13" s="25" t="s">
        <v>132</v>
      </c>
      <c r="C13" s="26">
        <f t="shared" si="0"/>
        <v>56.91</v>
      </c>
      <c r="D13" s="26">
        <f>SUM(D14:D15)</f>
        <v>56.91</v>
      </c>
      <c r="E13" s="26">
        <f>SUM(E14:E15)</f>
        <v>0</v>
      </c>
    </row>
    <row r="14" spans="1:9">
      <c r="A14" s="28">
        <v>2010601</v>
      </c>
      <c r="B14" s="29" t="s">
        <v>52</v>
      </c>
      <c r="C14" s="30">
        <f t="shared" si="0"/>
        <v>56.91</v>
      </c>
      <c r="D14" s="30">
        <v>56.91</v>
      </c>
      <c r="E14" s="31"/>
    </row>
    <row r="15" spans="1:9">
      <c r="A15" s="28">
        <v>2010602</v>
      </c>
      <c r="B15" s="29" t="s">
        <v>51</v>
      </c>
      <c r="C15" s="30">
        <f t="shared" si="0"/>
        <v>0</v>
      </c>
      <c r="D15" s="30"/>
      <c r="E15" s="31"/>
    </row>
    <row r="16" spans="1:9">
      <c r="A16" s="24">
        <v>20111</v>
      </c>
      <c r="B16" s="25" t="s">
        <v>133</v>
      </c>
      <c r="C16" s="26">
        <f t="shared" si="0"/>
        <v>56.75</v>
      </c>
      <c r="D16" s="26">
        <f>SUM(D17:D18)</f>
        <v>56.75</v>
      </c>
      <c r="E16" s="26">
        <f>SUM(E17:E18)</f>
        <v>0</v>
      </c>
    </row>
    <row r="17" spans="1:5">
      <c r="A17" s="28">
        <v>2011101</v>
      </c>
      <c r="B17" s="29" t="s">
        <v>52</v>
      </c>
      <c r="C17" s="30">
        <f t="shared" si="0"/>
        <v>56.75</v>
      </c>
      <c r="D17" s="30">
        <v>56.75</v>
      </c>
      <c r="E17" s="31"/>
    </row>
    <row r="18" spans="1:5">
      <c r="A18" s="28">
        <v>2011102</v>
      </c>
      <c r="B18" s="29" t="s">
        <v>51</v>
      </c>
      <c r="C18" s="30">
        <f t="shared" si="0"/>
        <v>0</v>
      </c>
      <c r="D18" s="30"/>
      <c r="E18" s="31"/>
    </row>
    <row r="19" spans="1:5">
      <c r="A19" s="24">
        <v>20129</v>
      </c>
      <c r="B19" s="25" t="s">
        <v>134</v>
      </c>
      <c r="C19" s="26">
        <f t="shared" si="0"/>
        <v>4.2</v>
      </c>
      <c r="D19" s="26">
        <f>SUM(D20)</f>
        <v>4.2</v>
      </c>
      <c r="E19" s="26">
        <f>SUM(E20)</f>
        <v>0</v>
      </c>
    </row>
    <row r="20" spans="1:5">
      <c r="A20" s="28">
        <v>2012901</v>
      </c>
      <c r="B20" s="29" t="s">
        <v>52</v>
      </c>
      <c r="C20" s="30">
        <f t="shared" si="0"/>
        <v>4.2</v>
      </c>
      <c r="D20" s="30">
        <v>4.2</v>
      </c>
      <c r="E20" s="31"/>
    </row>
    <row r="21" spans="1:5">
      <c r="A21" s="24">
        <v>20131</v>
      </c>
      <c r="B21" s="25" t="s">
        <v>135</v>
      </c>
      <c r="C21" s="26">
        <f t="shared" si="0"/>
        <v>114.02</v>
      </c>
      <c r="D21" s="26">
        <f>SUM(D22:D23)</f>
        <v>114.02</v>
      </c>
      <c r="E21" s="26">
        <f>SUM(E22:E23)</f>
        <v>0</v>
      </c>
    </row>
    <row r="22" spans="1:5">
      <c r="A22" s="28">
        <v>2013101</v>
      </c>
      <c r="B22" s="29" t="s">
        <v>52</v>
      </c>
      <c r="C22" s="30">
        <f t="shared" si="0"/>
        <v>114.02</v>
      </c>
      <c r="D22" s="30">
        <v>114.02</v>
      </c>
      <c r="E22" s="31"/>
    </row>
    <row r="23" spans="1:5">
      <c r="A23" s="28">
        <v>2013102</v>
      </c>
      <c r="B23" s="29" t="s">
        <v>51</v>
      </c>
      <c r="C23" s="30">
        <f t="shared" si="0"/>
        <v>0</v>
      </c>
      <c r="D23" s="30"/>
      <c r="E23" s="31"/>
    </row>
    <row r="24" spans="1:5">
      <c r="A24" s="24">
        <v>20199</v>
      </c>
      <c r="B24" s="25" t="s">
        <v>136</v>
      </c>
      <c r="C24" s="26">
        <f t="shared" si="0"/>
        <v>0</v>
      </c>
      <c r="D24" s="26">
        <f>SUM(D25:D25)</f>
        <v>0</v>
      </c>
      <c r="E24" s="26">
        <f>SUM(E25:E25)</f>
        <v>0</v>
      </c>
    </row>
    <row r="25" spans="1:5">
      <c r="A25" s="28">
        <v>2019999</v>
      </c>
      <c r="B25" s="29" t="s">
        <v>137</v>
      </c>
      <c r="C25" s="30">
        <f t="shared" si="0"/>
        <v>0</v>
      </c>
      <c r="D25" s="30">
        <v>0</v>
      </c>
      <c r="E25" s="30"/>
    </row>
    <row r="26" spans="1:5">
      <c r="A26" s="21">
        <v>204</v>
      </c>
      <c r="B26" s="21" t="s">
        <v>138</v>
      </c>
      <c r="C26" s="23">
        <f>D26</f>
        <v>5.04</v>
      </c>
      <c r="D26" s="23">
        <f>D27</f>
        <v>5.04</v>
      </c>
      <c r="E26" s="21"/>
    </row>
    <row r="27" spans="1:5">
      <c r="A27" s="24">
        <v>20406</v>
      </c>
      <c r="B27" s="24" t="s">
        <v>139</v>
      </c>
      <c r="C27" s="32">
        <f>D27</f>
        <v>5.04</v>
      </c>
      <c r="D27" s="26">
        <f>D28</f>
        <v>5.04</v>
      </c>
      <c r="E27" s="24"/>
    </row>
    <row r="28" spans="1:5">
      <c r="A28" s="28">
        <v>2040601</v>
      </c>
      <c r="B28" s="29" t="s">
        <v>52</v>
      </c>
      <c r="C28" s="30">
        <f t="shared" si="0"/>
        <v>5.04</v>
      </c>
      <c r="D28" s="30">
        <v>5.04</v>
      </c>
      <c r="E28" s="31"/>
    </row>
    <row r="29" spans="1:5">
      <c r="A29" s="21">
        <v>207</v>
      </c>
      <c r="B29" s="22" t="s">
        <v>140</v>
      </c>
      <c r="C29" s="23">
        <f t="shared" si="0"/>
        <v>62.209999999999994</v>
      </c>
      <c r="D29" s="23">
        <f>D30+D32</f>
        <v>62.209999999999994</v>
      </c>
      <c r="E29" s="23">
        <f>E30+E32</f>
        <v>0</v>
      </c>
    </row>
    <row r="30" spans="1:5">
      <c r="A30" s="24">
        <v>20701</v>
      </c>
      <c r="B30" s="25" t="s">
        <v>141</v>
      </c>
      <c r="C30" s="26">
        <f t="shared" si="0"/>
        <v>40.22</v>
      </c>
      <c r="D30" s="26">
        <f>SUM(D31)</f>
        <v>40.22</v>
      </c>
      <c r="E30" s="26"/>
    </row>
    <row r="31" spans="1:5">
      <c r="A31" s="28">
        <v>2070101</v>
      </c>
      <c r="B31" s="29" t="s">
        <v>52</v>
      </c>
      <c r="C31" s="30">
        <f t="shared" si="0"/>
        <v>40.22</v>
      </c>
      <c r="D31" s="30">
        <v>40.22</v>
      </c>
      <c r="E31" s="31"/>
    </row>
    <row r="32" spans="1:5">
      <c r="A32" s="24">
        <v>20704</v>
      </c>
      <c r="B32" s="25" t="s">
        <v>142</v>
      </c>
      <c r="C32" s="26">
        <f t="shared" si="0"/>
        <v>21.99</v>
      </c>
      <c r="D32" s="26">
        <f>SUM(D33)</f>
        <v>21.99</v>
      </c>
      <c r="E32" s="26">
        <f>SUM(E33)</f>
        <v>0</v>
      </c>
    </row>
    <row r="33" spans="1:5">
      <c r="A33" s="28">
        <v>2070401</v>
      </c>
      <c r="B33" s="29" t="s">
        <v>52</v>
      </c>
      <c r="C33" s="30">
        <f t="shared" si="0"/>
        <v>21.99</v>
      </c>
      <c r="D33" s="30">
        <v>21.99</v>
      </c>
      <c r="E33" s="31"/>
    </row>
    <row r="34" spans="1:5">
      <c r="A34" s="21">
        <v>208</v>
      </c>
      <c r="B34" s="22" t="s">
        <v>143</v>
      </c>
      <c r="C34" s="23">
        <f t="shared" si="0"/>
        <v>215.96</v>
      </c>
      <c r="D34" s="23">
        <f>D35+D39+D37</f>
        <v>215.96</v>
      </c>
      <c r="E34" s="23">
        <f>E35+E39</f>
        <v>0</v>
      </c>
    </row>
    <row r="35" spans="1:5">
      <c r="A35" s="24">
        <v>20801</v>
      </c>
      <c r="B35" s="25" t="s">
        <v>144</v>
      </c>
      <c r="C35" s="26">
        <f t="shared" si="0"/>
        <v>86.51</v>
      </c>
      <c r="D35" s="26">
        <f>SUM(D36)</f>
        <v>86.51</v>
      </c>
      <c r="E35" s="26">
        <f>SUM(E36)</f>
        <v>0</v>
      </c>
    </row>
    <row r="36" spans="1:5">
      <c r="A36" s="28">
        <v>2080101</v>
      </c>
      <c r="B36" s="29" t="s">
        <v>52</v>
      </c>
      <c r="C36" s="30">
        <f t="shared" si="0"/>
        <v>86.51</v>
      </c>
      <c r="D36" s="30">
        <v>86.51</v>
      </c>
      <c r="E36" s="31"/>
    </row>
    <row r="37" spans="1:5">
      <c r="A37" s="24">
        <v>20802</v>
      </c>
      <c r="B37" s="25" t="s">
        <v>145</v>
      </c>
      <c r="C37" s="26">
        <f t="shared" si="0"/>
        <v>10.66</v>
      </c>
      <c r="D37" s="26">
        <f>SUM(D38)</f>
        <v>10.66</v>
      </c>
      <c r="E37" s="25"/>
    </row>
    <row r="38" spans="1:5">
      <c r="A38" s="28">
        <v>2080201</v>
      </c>
      <c r="B38" s="29" t="s">
        <v>52</v>
      </c>
      <c r="C38" s="30">
        <f t="shared" si="0"/>
        <v>10.66</v>
      </c>
      <c r="D38" s="30">
        <v>10.66</v>
      </c>
      <c r="E38" s="31"/>
    </row>
    <row r="39" spans="1:5">
      <c r="A39" s="24">
        <v>20805</v>
      </c>
      <c r="B39" s="25" t="s">
        <v>146</v>
      </c>
      <c r="C39" s="26">
        <f t="shared" si="0"/>
        <v>118.79</v>
      </c>
      <c r="D39" s="26">
        <f>SUM(D40:D41)</f>
        <v>118.79</v>
      </c>
      <c r="E39" s="26">
        <f>SUM(E40:E41)</f>
        <v>0</v>
      </c>
    </row>
    <row r="40" spans="1:5">
      <c r="A40" s="33">
        <v>2080501</v>
      </c>
      <c r="B40" s="34" t="s">
        <v>147</v>
      </c>
      <c r="C40" s="35">
        <f t="shared" si="0"/>
        <v>0</v>
      </c>
      <c r="D40" s="35"/>
      <c r="E40" s="36"/>
    </row>
    <row r="41" spans="1:5">
      <c r="A41" s="28">
        <v>2080505</v>
      </c>
      <c r="B41" s="29" t="s">
        <v>148</v>
      </c>
      <c r="C41" s="30">
        <f t="shared" si="0"/>
        <v>118.79</v>
      </c>
      <c r="D41" s="30">
        <v>118.79</v>
      </c>
      <c r="E41" s="31"/>
    </row>
    <row r="42" spans="1:5">
      <c r="A42" s="21">
        <v>210</v>
      </c>
      <c r="B42" s="22" t="s">
        <v>149</v>
      </c>
      <c r="C42" s="23">
        <f t="shared" si="0"/>
        <v>36.93</v>
      </c>
      <c r="D42" s="39">
        <f>D43+D46</f>
        <v>36.93</v>
      </c>
      <c r="E42" s="23">
        <f>E43</f>
        <v>0</v>
      </c>
    </row>
    <row r="43" spans="1:5">
      <c r="A43" s="24">
        <v>21011</v>
      </c>
      <c r="B43" s="25" t="s">
        <v>150</v>
      </c>
      <c r="C43" s="26">
        <f t="shared" si="0"/>
        <v>34.409999999999997</v>
      </c>
      <c r="D43" s="26">
        <f>SUM(D44:D45)</f>
        <v>34.409999999999997</v>
      </c>
      <c r="E43" s="26">
        <f>SUM(E44:E48)</f>
        <v>0</v>
      </c>
    </row>
    <row r="44" spans="1:5">
      <c r="A44" s="28">
        <v>2101101</v>
      </c>
      <c r="B44" s="29" t="s">
        <v>151</v>
      </c>
      <c r="C44" s="30">
        <f t="shared" si="0"/>
        <v>12.01</v>
      </c>
      <c r="D44" s="30">
        <v>12.01</v>
      </c>
      <c r="E44" s="31"/>
    </row>
    <row r="45" spans="1:5">
      <c r="A45" s="28">
        <v>2101102</v>
      </c>
      <c r="B45" s="29" t="s">
        <v>152</v>
      </c>
      <c r="C45" s="30">
        <f t="shared" si="0"/>
        <v>22.4</v>
      </c>
      <c r="D45" s="30">
        <v>22.4</v>
      </c>
      <c r="E45" s="31"/>
    </row>
    <row r="46" spans="1:5">
      <c r="A46" s="24">
        <v>21007</v>
      </c>
      <c r="B46" s="24" t="s">
        <v>153</v>
      </c>
      <c r="C46" s="26">
        <f>D46+E46</f>
        <v>2.52</v>
      </c>
      <c r="D46" s="26">
        <f>D47</f>
        <v>2.52</v>
      </c>
      <c r="E46" s="24"/>
    </row>
    <row r="47" spans="1:5">
      <c r="A47" s="28">
        <v>2100716</v>
      </c>
      <c r="B47" s="29" t="s">
        <v>154</v>
      </c>
      <c r="C47" s="30">
        <f>D47</f>
        <v>2.52</v>
      </c>
      <c r="D47" s="30">
        <v>2.52</v>
      </c>
      <c r="E47" s="31"/>
    </row>
    <row r="48" spans="1:5">
      <c r="A48" s="21">
        <v>212</v>
      </c>
      <c r="B48" s="22" t="s">
        <v>155</v>
      </c>
      <c r="C48" s="23">
        <f t="shared" si="0"/>
        <v>10.5</v>
      </c>
      <c r="D48" s="23">
        <f>D49</f>
        <v>10.5</v>
      </c>
      <c r="E48" s="23">
        <f>E49</f>
        <v>0</v>
      </c>
    </row>
    <row r="49" spans="1:5">
      <c r="A49" s="24">
        <v>21201</v>
      </c>
      <c r="B49" s="25" t="s">
        <v>156</v>
      </c>
      <c r="C49" s="26">
        <f t="shared" si="0"/>
        <v>10.5</v>
      </c>
      <c r="D49" s="26">
        <f>SUM(D50)</f>
        <v>10.5</v>
      </c>
      <c r="E49" s="26">
        <f>SUM(E50)</f>
        <v>0</v>
      </c>
    </row>
    <row r="50" spans="1:5">
      <c r="A50" s="28">
        <v>2120101</v>
      </c>
      <c r="B50" s="29" t="s">
        <v>52</v>
      </c>
      <c r="C50" s="30">
        <f t="shared" si="0"/>
        <v>10.5</v>
      </c>
      <c r="D50" s="30">
        <v>10.5</v>
      </c>
      <c r="E50" s="31"/>
    </row>
    <row r="51" spans="1:5">
      <c r="A51" s="21">
        <v>213</v>
      </c>
      <c r="B51" s="22" t="s">
        <v>157</v>
      </c>
      <c r="C51" s="23">
        <f t="shared" si="0"/>
        <v>480.15</v>
      </c>
      <c r="D51" s="23">
        <f>D52+D55+D58+D61</f>
        <v>480.15</v>
      </c>
      <c r="E51" s="23">
        <f>E52+E55+E58+E61</f>
        <v>0</v>
      </c>
    </row>
    <row r="52" spans="1:5">
      <c r="A52" s="24">
        <v>21301</v>
      </c>
      <c r="B52" s="25" t="s">
        <v>158</v>
      </c>
      <c r="C52" s="26">
        <f t="shared" si="0"/>
        <v>217.68</v>
      </c>
      <c r="D52" s="26">
        <f>SUM(D53:D54)</f>
        <v>217.68</v>
      </c>
      <c r="E52" s="26">
        <f>SUM(E53:E54)</f>
        <v>0</v>
      </c>
    </row>
    <row r="53" spans="1:5">
      <c r="A53" s="28">
        <v>2130101</v>
      </c>
      <c r="B53" s="29" t="s">
        <v>52</v>
      </c>
      <c r="C53" s="30">
        <f t="shared" si="0"/>
        <v>217.68</v>
      </c>
      <c r="D53" s="30">
        <v>217.68</v>
      </c>
      <c r="E53" s="31"/>
    </row>
    <row r="54" spans="1:5">
      <c r="A54" s="28">
        <v>2130111</v>
      </c>
      <c r="B54" s="29" t="s">
        <v>159</v>
      </c>
      <c r="C54" s="30">
        <f t="shared" si="0"/>
        <v>0</v>
      </c>
      <c r="D54" s="30"/>
      <c r="E54" s="31"/>
    </row>
    <row r="55" spans="1:5">
      <c r="A55" s="24">
        <v>21302</v>
      </c>
      <c r="B55" s="25" t="s">
        <v>160</v>
      </c>
      <c r="C55" s="26">
        <f t="shared" si="0"/>
        <v>56.37</v>
      </c>
      <c r="D55" s="26">
        <f>SUM(D56:D57)</f>
        <v>56.37</v>
      </c>
      <c r="E55" s="26">
        <f>SUM(E56:E57)</f>
        <v>0</v>
      </c>
    </row>
    <row r="56" spans="1:5">
      <c r="A56" s="28">
        <v>2130201</v>
      </c>
      <c r="B56" s="29" t="s">
        <v>52</v>
      </c>
      <c r="C56" s="30">
        <f t="shared" si="0"/>
        <v>56.37</v>
      </c>
      <c r="D56" s="30">
        <v>56.37</v>
      </c>
      <c r="E56" s="31"/>
    </row>
    <row r="57" spans="1:5">
      <c r="A57" s="28">
        <v>2130234</v>
      </c>
      <c r="B57" s="29" t="s">
        <v>161</v>
      </c>
      <c r="C57" s="30">
        <f t="shared" si="0"/>
        <v>0</v>
      </c>
      <c r="D57" s="30"/>
      <c r="E57" s="31"/>
    </row>
    <row r="58" spans="1:5">
      <c r="A58" s="24">
        <v>21303</v>
      </c>
      <c r="B58" s="25" t="s">
        <v>162</v>
      </c>
      <c r="C58" s="26">
        <f t="shared" si="0"/>
        <v>43.06</v>
      </c>
      <c r="D58" s="26">
        <f>SUM(D59:D60)</f>
        <v>43.06</v>
      </c>
      <c r="E58" s="26">
        <f>SUM(E59:E60)</f>
        <v>0</v>
      </c>
    </row>
    <row r="59" spans="1:5">
      <c r="A59" s="28">
        <v>2130301</v>
      </c>
      <c r="B59" s="29" t="s">
        <v>52</v>
      </c>
      <c r="C59" s="30">
        <f t="shared" si="0"/>
        <v>43.06</v>
      </c>
      <c r="D59" s="30">
        <v>43.06</v>
      </c>
      <c r="E59" s="31"/>
    </row>
    <row r="60" spans="1:5">
      <c r="A60" s="28">
        <v>2130315</v>
      </c>
      <c r="B60" s="29" t="s">
        <v>163</v>
      </c>
      <c r="C60" s="30">
        <f t="shared" si="0"/>
        <v>0</v>
      </c>
      <c r="D60" s="30"/>
      <c r="E60" s="31"/>
    </row>
    <row r="61" spans="1:5">
      <c r="A61" s="24">
        <v>21307</v>
      </c>
      <c r="B61" s="25" t="s">
        <v>164</v>
      </c>
      <c r="C61" s="26">
        <f t="shared" si="0"/>
        <v>163.04</v>
      </c>
      <c r="D61" s="26">
        <f>SUM(D62)</f>
        <v>163.04</v>
      </c>
      <c r="E61" s="26">
        <f>SUM(E62)</f>
        <v>0</v>
      </c>
    </row>
    <row r="62" spans="1:5">
      <c r="A62" s="28">
        <v>2130705</v>
      </c>
      <c r="B62" s="29" t="s">
        <v>165</v>
      </c>
      <c r="C62" s="30">
        <f t="shared" si="0"/>
        <v>163.04</v>
      </c>
      <c r="D62" s="30">
        <v>163.04</v>
      </c>
      <c r="E62" s="31"/>
    </row>
    <row r="63" spans="1:5">
      <c r="A63" s="21">
        <v>214</v>
      </c>
      <c r="B63" s="22" t="s">
        <v>166</v>
      </c>
      <c r="C63" s="23">
        <f t="shared" si="0"/>
        <v>33.659999999999997</v>
      </c>
      <c r="D63" s="23">
        <f>D64</f>
        <v>33.659999999999997</v>
      </c>
      <c r="E63" s="23">
        <f>E64</f>
        <v>0</v>
      </c>
    </row>
    <row r="64" spans="1:5">
      <c r="A64" s="24">
        <v>21401</v>
      </c>
      <c r="B64" s="25" t="s">
        <v>167</v>
      </c>
      <c r="C64" s="26">
        <f t="shared" si="0"/>
        <v>33.659999999999997</v>
      </c>
      <c r="D64" s="26">
        <f>SUM(D65)</f>
        <v>33.659999999999997</v>
      </c>
      <c r="E64" s="26">
        <f>SUM(E65)</f>
        <v>0</v>
      </c>
    </row>
    <row r="65" spans="1:5">
      <c r="A65" s="28">
        <v>2140101</v>
      </c>
      <c r="B65" s="29" t="s">
        <v>52</v>
      </c>
      <c r="C65" s="30">
        <f t="shared" si="0"/>
        <v>33.659999999999997</v>
      </c>
      <c r="D65" s="30">
        <v>33.659999999999997</v>
      </c>
      <c r="E65" s="31"/>
    </row>
    <row r="66" spans="1:5">
      <c r="A66" s="21">
        <v>221</v>
      </c>
      <c r="B66" s="22" t="s">
        <v>170</v>
      </c>
      <c r="C66" s="23">
        <f t="shared" si="0"/>
        <v>69.34</v>
      </c>
      <c r="D66" s="23">
        <f>D67</f>
        <v>69.34</v>
      </c>
      <c r="E66" s="23">
        <f>E67</f>
        <v>0</v>
      </c>
    </row>
    <row r="67" spans="1:5">
      <c r="A67" s="24">
        <v>22102</v>
      </c>
      <c r="B67" s="25" t="s">
        <v>171</v>
      </c>
      <c r="C67" s="26">
        <f t="shared" si="0"/>
        <v>69.34</v>
      </c>
      <c r="D67" s="26">
        <f>SUM(D68)</f>
        <v>69.34</v>
      </c>
      <c r="E67" s="26">
        <f>SUM(E68)</f>
        <v>0</v>
      </c>
    </row>
    <row r="68" spans="1:5">
      <c r="A68" s="28">
        <v>2210201</v>
      </c>
      <c r="B68" s="29" t="s">
        <v>172</v>
      </c>
      <c r="C68" s="30">
        <f t="shared" si="0"/>
        <v>69.34</v>
      </c>
      <c r="D68" s="30">
        <v>69.34</v>
      </c>
      <c r="E68" s="31"/>
    </row>
    <row r="69" spans="1:5">
      <c r="A69" s="21">
        <v>224</v>
      </c>
      <c r="B69" s="22" t="s">
        <v>168</v>
      </c>
      <c r="C69" s="23">
        <f>D69+E69</f>
        <v>19.690000000000001</v>
      </c>
      <c r="D69" s="23">
        <f>D70</f>
        <v>19.690000000000001</v>
      </c>
      <c r="E69" s="23">
        <f>E70</f>
        <v>0</v>
      </c>
    </row>
    <row r="70" spans="1:5">
      <c r="A70" s="24">
        <v>22401</v>
      </c>
      <c r="B70" s="25" t="s">
        <v>169</v>
      </c>
      <c r="C70" s="26">
        <f>D70+E70</f>
        <v>19.690000000000001</v>
      </c>
      <c r="D70" s="26">
        <f>SUM(D71:D72)</f>
        <v>19.690000000000001</v>
      </c>
      <c r="E70" s="26">
        <f>SUM(E71:E72)</f>
        <v>0</v>
      </c>
    </row>
    <row r="71" spans="1:5">
      <c r="A71" s="28">
        <v>2240101</v>
      </c>
      <c r="B71" s="29" t="s">
        <v>52</v>
      </c>
      <c r="C71" s="30">
        <f>D71+E71</f>
        <v>19.690000000000001</v>
      </c>
      <c r="D71" s="30">
        <v>19.690000000000001</v>
      </c>
      <c r="E71" s="31"/>
    </row>
    <row r="72" spans="1:5">
      <c r="A72" s="28">
        <v>2240102</v>
      </c>
      <c r="B72" s="29" t="s">
        <v>51</v>
      </c>
      <c r="C72" s="30">
        <f>D72+E72</f>
        <v>0</v>
      </c>
      <c r="D72" s="30"/>
      <c r="E72" s="31"/>
    </row>
    <row r="73" spans="1:5">
      <c r="A73" s="37"/>
      <c r="B73" s="38" t="s">
        <v>53</v>
      </c>
      <c r="C73" s="39">
        <f>C7+C29+C34+C42+C48+C51+C63+C69+C66+C26</f>
        <v>1462</v>
      </c>
      <c r="D73" s="39">
        <f>D7+D29+D34+D42+D48+D51+D63+D69+D66+D26</f>
        <v>1462</v>
      </c>
      <c r="E73" s="39">
        <f>E7+E29+E34+E42+E48+E51+E63+E69+E66+E26</f>
        <v>0</v>
      </c>
    </row>
  </sheetData>
  <mergeCells count="7">
    <mergeCell ref="C5:E5"/>
    <mergeCell ref="A5:A6"/>
    <mergeCell ref="B5:B6"/>
    <mergeCell ref="A1:E1"/>
    <mergeCell ref="A2:E2"/>
    <mergeCell ref="A4:B4"/>
    <mergeCell ref="C4:E4"/>
  </mergeCells>
  <phoneticPr fontId="15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0"/>
  <sheetViews>
    <sheetView workbookViewId="0">
      <selection activeCell="A3" sqref="A3:I3"/>
    </sheetView>
  </sheetViews>
  <sheetFormatPr defaultColWidth="9" defaultRowHeight="13.5"/>
  <cols>
    <col min="1" max="1" width="9.125" style="49" customWidth="1"/>
    <col min="2" max="2" width="31.75" customWidth="1"/>
    <col min="3" max="4" width="8.625" customWidth="1"/>
    <col min="5" max="5" width="12.625" customWidth="1"/>
    <col min="6" max="9" width="8.625" customWidth="1"/>
  </cols>
  <sheetData>
    <row r="1" spans="1:9" ht="20.100000000000001" customHeight="1">
      <c r="A1" s="72" t="s">
        <v>54</v>
      </c>
      <c r="B1" s="72"/>
      <c r="C1" s="72"/>
      <c r="D1" s="72"/>
      <c r="E1" s="72"/>
      <c r="F1" s="72"/>
      <c r="G1" s="72"/>
      <c r="H1" s="72"/>
      <c r="I1" s="72"/>
    </row>
    <row r="2" spans="1:9" ht="39.950000000000003" customHeight="1">
      <c r="A2" s="69" t="s">
        <v>55</v>
      </c>
      <c r="B2" s="69"/>
      <c r="C2" s="69"/>
      <c r="D2" s="69"/>
      <c r="E2" s="69"/>
      <c r="F2" s="69"/>
      <c r="G2" s="69"/>
      <c r="H2" s="69"/>
      <c r="I2" s="69"/>
    </row>
    <row r="3" spans="1:9" ht="15" customHeight="1">
      <c r="A3" s="101" t="s">
        <v>272</v>
      </c>
      <c r="B3" s="98"/>
      <c r="C3" s="98"/>
      <c r="D3" s="72"/>
      <c r="E3" s="72"/>
      <c r="F3" s="72"/>
      <c r="G3" s="72"/>
      <c r="H3" s="72"/>
      <c r="I3" s="72"/>
    </row>
    <row r="4" spans="1:9" ht="20.100000000000001" customHeight="1">
      <c r="A4" s="73" t="s">
        <v>56</v>
      </c>
      <c r="B4" s="73"/>
      <c r="C4" s="73" t="s">
        <v>57</v>
      </c>
      <c r="D4" s="78" t="s">
        <v>58</v>
      </c>
      <c r="E4" s="74" t="s">
        <v>59</v>
      </c>
      <c r="F4" s="74" t="s">
        <v>60</v>
      </c>
      <c r="G4" s="75"/>
      <c r="H4" s="75"/>
      <c r="I4" s="76"/>
    </row>
    <row r="5" spans="1:9" ht="39.75" customHeight="1">
      <c r="A5" s="47" t="s">
        <v>44</v>
      </c>
      <c r="B5" s="19" t="s">
        <v>61</v>
      </c>
      <c r="C5" s="77"/>
      <c r="D5" s="79"/>
      <c r="E5" s="80"/>
      <c r="F5" s="42" t="s">
        <v>47</v>
      </c>
      <c r="G5" s="43" t="s">
        <v>62</v>
      </c>
      <c r="H5" s="43" t="s">
        <v>63</v>
      </c>
      <c r="I5" s="43" t="s">
        <v>64</v>
      </c>
    </row>
    <row r="6" spans="1:9" s="54" customFormat="1" ht="20.100000000000001" customHeight="1">
      <c r="A6" s="53" t="s">
        <v>215</v>
      </c>
      <c r="B6" s="40" t="s">
        <v>65</v>
      </c>
      <c r="C6" s="50">
        <f>SUM(D6+E6+F6)</f>
        <v>1314.3400000000001</v>
      </c>
      <c r="D6" s="52">
        <f>SUM(D7:D19)</f>
        <v>1314.3400000000001</v>
      </c>
      <c r="E6" s="52">
        <f>SUM(E7:E19)</f>
        <v>0</v>
      </c>
      <c r="F6" s="52">
        <f>SUM(G6:I6)</f>
        <v>0</v>
      </c>
      <c r="G6" s="51"/>
      <c r="H6" s="51"/>
      <c r="I6" s="51"/>
    </row>
    <row r="7" spans="1:9" ht="20.100000000000001" customHeight="1">
      <c r="A7" s="48" t="s">
        <v>216</v>
      </c>
      <c r="B7" s="41" t="s">
        <v>66</v>
      </c>
      <c r="C7" s="44">
        <f t="shared" ref="C7:C60" si="0">SUM(D7+E7+F7)</f>
        <v>267.39999999999998</v>
      </c>
      <c r="D7" s="45">
        <v>267.39999999999998</v>
      </c>
      <c r="E7" s="45"/>
      <c r="F7" s="45"/>
      <c r="G7" s="46"/>
      <c r="H7" s="46"/>
      <c r="I7" s="46"/>
    </row>
    <row r="8" spans="1:9" ht="20.100000000000001" customHeight="1">
      <c r="A8" s="48" t="s">
        <v>217</v>
      </c>
      <c r="B8" s="41" t="s">
        <v>67</v>
      </c>
      <c r="C8" s="44">
        <f t="shared" si="0"/>
        <v>442.83</v>
      </c>
      <c r="D8" s="45">
        <v>442.83</v>
      </c>
      <c r="E8" s="45"/>
      <c r="F8" s="45"/>
      <c r="G8" s="46"/>
      <c r="H8" s="46"/>
      <c r="I8" s="46"/>
    </row>
    <row r="9" spans="1:9" ht="20.100000000000001" customHeight="1">
      <c r="A9" s="48" t="s">
        <v>218</v>
      </c>
      <c r="B9" s="41" t="s">
        <v>68</v>
      </c>
      <c r="C9" s="44">
        <f t="shared" si="0"/>
        <v>54.95</v>
      </c>
      <c r="D9" s="45">
        <v>54.95</v>
      </c>
      <c r="E9" s="45"/>
      <c r="F9" s="45"/>
      <c r="G9" s="46"/>
      <c r="H9" s="46"/>
      <c r="I9" s="46"/>
    </row>
    <row r="10" spans="1:9" ht="20.100000000000001" customHeight="1">
      <c r="A10" s="48" t="s">
        <v>219</v>
      </c>
      <c r="B10" s="41" t="s">
        <v>173</v>
      </c>
      <c r="C10" s="44">
        <f t="shared" si="0"/>
        <v>0</v>
      </c>
      <c r="D10" s="45"/>
      <c r="E10" s="45"/>
      <c r="F10" s="45"/>
      <c r="G10" s="46"/>
      <c r="H10" s="46"/>
      <c r="I10" s="46"/>
    </row>
    <row r="11" spans="1:9" ht="20.100000000000001" customHeight="1">
      <c r="A11" s="48" t="s">
        <v>220</v>
      </c>
      <c r="B11" s="41" t="s">
        <v>174</v>
      </c>
      <c r="C11" s="44">
        <f t="shared" si="0"/>
        <v>91.46</v>
      </c>
      <c r="D11" s="45">
        <v>91.46</v>
      </c>
      <c r="E11" s="45"/>
      <c r="F11" s="45"/>
      <c r="G11" s="46"/>
      <c r="H11" s="46"/>
      <c r="I11" s="46"/>
    </row>
    <row r="12" spans="1:9" ht="20.100000000000001" customHeight="1">
      <c r="A12" s="48" t="s">
        <v>221</v>
      </c>
      <c r="B12" s="41" t="s">
        <v>175</v>
      </c>
      <c r="C12" s="44">
        <f t="shared" si="0"/>
        <v>118.79</v>
      </c>
      <c r="D12" s="45">
        <v>118.79</v>
      </c>
      <c r="E12" s="45"/>
      <c r="F12" s="45"/>
      <c r="G12" s="46"/>
      <c r="H12" s="46"/>
      <c r="I12" s="46"/>
    </row>
    <row r="13" spans="1:9" ht="20.100000000000001" customHeight="1">
      <c r="A13" s="48" t="s">
        <v>222</v>
      </c>
      <c r="B13" s="41" t="s">
        <v>176</v>
      </c>
      <c r="C13" s="44">
        <f t="shared" si="0"/>
        <v>0</v>
      </c>
      <c r="D13" s="45"/>
      <c r="E13" s="45"/>
      <c r="F13" s="45"/>
      <c r="G13" s="46"/>
      <c r="H13" s="46"/>
      <c r="I13" s="46"/>
    </row>
    <row r="14" spans="1:9" ht="20.100000000000001" customHeight="1">
      <c r="A14" s="48" t="s">
        <v>223</v>
      </c>
      <c r="B14" s="41" t="s">
        <v>177</v>
      </c>
      <c r="C14" s="44">
        <f t="shared" si="0"/>
        <v>34.42</v>
      </c>
      <c r="D14" s="45">
        <v>34.42</v>
      </c>
      <c r="E14" s="45"/>
      <c r="F14" s="45"/>
      <c r="G14" s="46"/>
      <c r="H14" s="46"/>
      <c r="I14" s="46"/>
    </row>
    <row r="15" spans="1:9" ht="20.100000000000001" customHeight="1">
      <c r="A15" s="48" t="s">
        <v>224</v>
      </c>
      <c r="B15" s="41" t="s">
        <v>178</v>
      </c>
      <c r="C15" s="44">
        <f t="shared" si="0"/>
        <v>0</v>
      </c>
      <c r="D15" s="45"/>
      <c r="E15" s="45"/>
      <c r="F15" s="45"/>
      <c r="G15" s="46"/>
      <c r="H15" s="46"/>
      <c r="I15" s="46"/>
    </row>
    <row r="16" spans="1:9" ht="20.100000000000001" customHeight="1">
      <c r="A16" s="48" t="s">
        <v>225</v>
      </c>
      <c r="B16" s="41" t="s">
        <v>179</v>
      </c>
      <c r="C16" s="44">
        <f t="shared" si="0"/>
        <v>0</v>
      </c>
      <c r="D16" s="45"/>
      <c r="E16" s="45"/>
      <c r="F16" s="45"/>
      <c r="G16" s="46"/>
      <c r="H16" s="46"/>
      <c r="I16" s="46"/>
    </row>
    <row r="17" spans="1:9" ht="20.100000000000001" customHeight="1">
      <c r="A17" s="48" t="s">
        <v>226</v>
      </c>
      <c r="B17" s="41" t="s">
        <v>180</v>
      </c>
      <c r="C17" s="44">
        <f t="shared" si="0"/>
        <v>69.349999999999994</v>
      </c>
      <c r="D17" s="45">
        <v>69.349999999999994</v>
      </c>
      <c r="E17" s="45"/>
      <c r="F17" s="45"/>
      <c r="G17" s="46"/>
      <c r="H17" s="46"/>
      <c r="I17" s="46"/>
    </row>
    <row r="18" spans="1:9" ht="20.100000000000001" customHeight="1">
      <c r="A18" s="48" t="s">
        <v>227</v>
      </c>
      <c r="B18" s="41" t="s">
        <v>181</v>
      </c>
      <c r="C18" s="44">
        <f t="shared" si="0"/>
        <v>0</v>
      </c>
      <c r="D18" s="45"/>
      <c r="E18" s="45"/>
      <c r="F18" s="45"/>
      <c r="G18" s="46"/>
      <c r="H18" s="46"/>
      <c r="I18" s="46"/>
    </row>
    <row r="19" spans="1:9" ht="20.100000000000001" customHeight="1">
      <c r="A19" s="48" t="s">
        <v>228</v>
      </c>
      <c r="B19" s="41" t="s">
        <v>182</v>
      </c>
      <c r="C19" s="44">
        <f t="shared" si="0"/>
        <v>235.14</v>
      </c>
      <c r="D19" s="45">
        <v>235.14</v>
      </c>
      <c r="E19" s="45"/>
      <c r="F19" s="45"/>
      <c r="G19" s="46"/>
      <c r="H19" s="46"/>
      <c r="I19" s="46"/>
    </row>
    <row r="20" spans="1:9" s="54" customFormat="1" ht="20.100000000000001" customHeight="1">
      <c r="A20" s="53" t="s">
        <v>229</v>
      </c>
      <c r="B20" s="40" t="s">
        <v>69</v>
      </c>
      <c r="C20" s="50">
        <f t="shared" si="0"/>
        <v>144.72000000000003</v>
      </c>
      <c r="D20" s="52">
        <f>SUM(D21:D47)</f>
        <v>144.72000000000003</v>
      </c>
      <c r="E20" s="52"/>
      <c r="F20" s="52"/>
      <c r="G20" s="51"/>
      <c r="H20" s="51"/>
      <c r="I20" s="51"/>
    </row>
    <row r="21" spans="1:9" ht="20.100000000000001" customHeight="1">
      <c r="A21" s="48" t="s">
        <v>230</v>
      </c>
      <c r="B21" s="41" t="s">
        <v>70</v>
      </c>
      <c r="C21" s="44">
        <f t="shared" si="0"/>
        <v>53.5</v>
      </c>
      <c r="D21" s="45">
        <v>53.5</v>
      </c>
      <c r="E21" s="45"/>
      <c r="F21" s="45"/>
      <c r="G21" s="46"/>
      <c r="H21" s="46"/>
      <c r="I21" s="46"/>
    </row>
    <row r="22" spans="1:9" ht="20.100000000000001" customHeight="1">
      <c r="A22" s="48" t="s">
        <v>231</v>
      </c>
      <c r="B22" s="41" t="s">
        <v>71</v>
      </c>
      <c r="C22" s="44">
        <f t="shared" si="0"/>
        <v>1.33</v>
      </c>
      <c r="D22" s="45">
        <v>1.33</v>
      </c>
      <c r="E22" s="45"/>
      <c r="F22" s="45"/>
      <c r="G22" s="46"/>
      <c r="H22" s="46"/>
      <c r="I22" s="46"/>
    </row>
    <row r="23" spans="1:9" ht="20.100000000000001" customHeight="1">
      <c r="A23" s="48" t="s">
        <v>232</v>
      </c>
      <c r="B23" s="41" t="s">
        <v>72</v>
      </c>
      <c r="C23" s="44">
        <f t="shared" si="0"/>
        <v>0</v>
      </c>
      <c r="D23" s="45"/>
      <c r="E23" s="45"/>
      <c r="F23" s="45"/>
      <c r="G23" s="46"/>
      <c r="H23" s="46"/>
      <c r="I23" s="46"/>
    </row>
    <row r="24" spans="1:9" ht="20.100000000000001" customHeight="1">
      <c r="A24" s="48" t="s">
        <v>233</v>
      </c>
      <c r="B24" s="41" t="s">
        <v>183</v>
      </c>
      <c r="C24" s="44">
        <f t="shared" si="0"/>
        <v>0</v>
      </c>
      <c r="D24" s="45"/>
      <c r="E24" s="45"/>
      <c r="F24" s="45"/>
      <c r="G24" s="46"/>
      <c r="H24" s="46"/>
      <c r="I24" s="46"/>
    </row>
    <row r="25" spans="1:9" ht="20.100000000000001" customHeight="1">
      <c r="A25" s="48" t="s">
        <v>234</v>
      </c>
      <c r="B25" s="41" t="s">
        <v>184</v>
      </c>
      <c r="C25" s="44">
        <f t="shared" si="0"/>
        <v>2.44</v>
      </c>
      <c r="D25" s="45">
        <v>2.44</v>
      </c>
      <c r="E25" s="45"/>
      <c r="F25" s="45"/>
      <c r="G25" s="46"/>
      <c r="H25" s="46"/>
      <c r="I25" s="46"/>
    </row>
    <row r="26" spans="1:9" ht="20.100000000000001" customHeight="1">
      <c r="A26" s="48" t="s">
        <v>235</v>
      </c>
      <c r="B26" s="41" t="s">
        <v>185</v>
      </c>
      <c r="C26" s="44">
        <f t="shared" si="0"/>
        <v>3.75</v>
      </c>
      <c r="D26" s="45">
        <v>3.75</v>
      </c>
      <c r="E26" s="45"/>
      <c r="F26" s="45"/>
      <c r="G26" s="46"/>
      <c r="H26" s="46"/>
      <c r="I26" s="46"/>
    </row>
    <row r="27" spans="1:9" ht="20.100000000000001" customHeight="1">
      <c r="A27" s="48" t="s">
        <v>236</v>
      </c>
      <c r="B27" s="41" t="s">
        <v>186</v>
      </c>
      <c r="C27" s="44">
        <f t="shared" si="0"/>
        <v>0</v>
      </c>
      <c r="D27" s="45"/>
      <c r="E27" s="45"/>
      <c r="F27" s="45"/>
      <c r="G27" s="46"/>
      <c r="H27" s="46"/>
      <c r="I27" s="46"/>
    </row>
    <row r="28" spans="1:9" ht="20.100000000000001" customHeight="1">
      <c r="A28" s="48" t="s">
        <v>237</v>
      </c>
      <c r="B28" s="41" t="s">
        <v>187</v>
      </c>
      <c r="C28" s="44">
        <f t="shared" si="0"/>
        <v>0</v>
      </c>
      <c r="D28" s="45"/>
      <c r="E28" s="45"/>
      <c r="F28" s="45"/>
      <c r="G28" s="46"/>
      <c r="H28" s="46"/>
      <c r="I28" s="46"/>
    </row>
    <row r="29" spans="1:9" ht="20.100000000000001" customHeight="1">
      <c r="A29" s="48" t="s">
        <v>238</v>
      </c>
      <c r="B29" s="41" t="s">
        <v>188</v>
      </c>
      <c r="C29" s="44">
        <f t="shared" si="0"/>
        <v>0</v>
      </c>
      <c r="D29" s="45"/>
      <c r="E29" s="45"/>
      <c r="F29" s="45"/>
      <c r="G29" s="46"/>
      <c r="H29" s="46"/>
      <c r="I29" s="46"/>
    </row>
    <row r="30" spans="1:9" ht="20.100000000000001" customHeight="1">
      <c r="A30" s="48" t="s">
        <v>239</v>
      </c>
      <c r="B30" s="41" t="s">
        <v>189</v>
      </c>
      <c r="C30" s="44">
        <f t="shared" si="0"/>
        <v>5.12</v>
      </c>
      <c r="D30" s="45">
        <v>5.12</v>
      </c>
      <c r="E30" s="45"/>
      <c r="F30" s="45"/>
      <c r="G30" s="46"/>
      <c r="H30" s="46"/>
      <c r="I30" s="46"/>
    </row>
    <row r="31" spans="1:9" ht="20.100000000000001" customHeight="1">
      <c r="A31" s="48" t="s">
        <v>240</v>
      </c>
      <c r="B31" s="41" t="s">
        <v>190</v>
      </c>
      <c r="C31" s="44">
        <f t="shared" si="0"/>
        <v>0</v>
      </c>
      <c r="D31" s="45"/>
      <c r="E31" s="45"/>
      <c r="F31" s="45"/>
      <c r="G31" s="46"/>
      <c r="H31" s="46"/>
      <c r="I31" s="46"/>
    </row>
    <row r="32" spans="1:9" ht="20.100000000000001" customHeight="1">
      <c r="A32" s="48" t="s">
        <v>241</v>
      </c>
      <c r="B32" s="41" t="s">
        <v>191</v>
      </c>
      <c r="C32" s="44">
        <f t="shared" si="0"/>
        <v>0</v>
      </c>
      <c r="D32" s="45"/>
      <c r="E32" s="45"/>
      <c r="F32" s="45"/>
      <c r="G32" s="46"/>
      <c r="H32" s="46"/>
      <c r="I32" s="46"/>
    </row>
    <row r="33" spans="1:9" ht="20.100000000000001" customHeight="1">
      <c r="A33" s="48" t="s">
        <v>242</v>
      </c>
      <c r="B33" s="41" t="s">
        <v>192</v>
      </c>
      <c r="C33" s="44">
        <f t="shared" si="0"/>
        <v>0</v>
      </c>
      <c r="D33" s="45"/>
      <c r="E33" s="45"/>
      <c r="F33" s="45"/>
      <c r="G33" s="46"/>
      <c r="H33" s="46"/>
      <c r="I33" s="46"/>
    </row>
    <row r="34" spans="1:9" ht="20.100000000000001" customHeight="1">
      <c r="A34" s="48" t="s">
        <v>243</v>
      </c>
      <c r="B34" s="41" t="s">
        <v>193</v>
      </c>
      <c r="C34" s="44">
        <f t="shared" si="0"/>
        <v>33.92</v>
      </c>
      <c r="D34" s="45">
        <v>33.92</v>
      </c>
      <c r="E34" s="45"/>
      <c r="F34" s="45"/>
      <c r="G34" s="46"/>
      <c r="H34" s="46"/>
      <c r="I34" s="46"/>
    </row>
    <row r="35" spans="1:9" ht="20.100000000000001" customHeight="1">
      <c r="A35" s="48" t="s">
        <v>244</v>
      </c>
      <c r="B35" s="41" t="s">
        <v>194</v>
      </c>
      <c r="C35" s="44">
        <f t="shared" si="0"/>
        <v>0</v>
      </c>
      <c r="D35" s="46"/>
      <c r="E35" s="46"/>
      <c r="F35" s="46"/>
      <c r="G35" s="46"/>
      <c r="H35" s="46"/>
      <c r="I35" s="46"/>
    </row>
    <row r="36" spans="1:9" ht="20.100000000000001" customHeight="1">
      <c r="A36" s="48" t="s">
        <v>245</v>
      </c>
      <c r="B36" s="41" t="s">
        <v>195</v>
      </c>
      <c r="C36" s="44">
        <f t="shared" si="0"/>
        <v>32.299999999999997</v>
      </c>
      <c r="D36" s="46">
        <v>32.299999999999997</v>
      </c>
      <c r="E36" s="46"/>
      <c r="F36" s="46"/>
      <c r="G36" s="46"/>
      <c r="H36" s="46"/>
      <c r="I36" s="46"/>
    </row>
    <row r="37" spans="1:9" ht="19.350000000000001" customHeight="1">
      <c r="A37" s="48" t="s">
        <v>246</v>
      </c>
      <c r="B37" s="41" t="s">
        <v>196</v>
      </c>
      <c r="C37" s="44">
        <f t="shared" si="0"/>
        <v>0</v>
      </c>
      <c r="D37" s="46"/>
      <c r="E37" s="46"/>
      <c r="F37" s="46"/>
      <c r="G37" s="46"/>
      <c r="H37" s="46"/>
      <c r="I37" s="46"/>
    </row>
    <row r="38" spans="1:9" ht="19.350000000000001" customHeight="1">
      <c r="A38" s="48" t="s">
        <v>247</v>
      </c>
      <c r="B38" s="41" t="s">
        <v>197</v>
      </c>
      <c r="C38" s="44">
        <f t="shared" si="0"/>
        <v>0</v>
      </c>
      <c r="D38" s="46"/>
      <c r="E38" s="46"/>
      <c r="F38" s="46"/>
      <c r="G38" s="46"/>
      <c r="H38" s="46"/>
      <c r="I38" s="46"/>
    </row>
    <row r="39" spans="1:9" ht="19.350000000000001" customHeight="1">
      <c r="A39" s="48" t="s">
        <v>248</v>
      </c>
      <c r="B39" s="41" t="s">
        <v>198</v>
      </c>
      <c r="C39" s="44">
        <f t="shared" si="0"/>
        <v>0</v>
      </c>
      <c r="D39" s="46"/>
      <c r="E39" s="46"/>
      <c r="F39" s="46"/>
      <c r="G39" s="46"/>
      <c r="H39" s="46"/>
      <c r="I39" s="46"/>
    </row>
    <row r="40" spans="1:9" ht="19.350000000000001" customHeight="1">
      <c r="A40" s="48" t="s">
        <v>249</v>
      </c>
      <c r="B40" s="41" t="s">
        <v>199</v>
      </c>
      <c r="C40" s="44">
        <f t="shared" si="0"/>
        <v>0</v>
      </c>
      <c r="D40" s="46"/>
      <c r="E40" s="46"/>
      <c r="F40" s="46"/>
      <c r="G40" s="46"/>
      <c r="H40" s="46"/>
      <c r="I40" s="46"/>
    </row>
    <row r="41" spans="1:9" ht="19.350000000000001" customHeight="1">
      <c r="A41" s="48" t="s">
        <v>250</v>
      </c>
      <c r="B41" s="41" t="s">
        <v>200</v>
      </c>
      <c r="C41" s="44">
        <f t="shared" si="0"/>
        <v>0</v>
      </c>
      <c r="D41" s="46"/>
      <c r="E41" s="46"/>
      <c r="F41" s="46"/>
      <c r="G41" s="46"/>
      <c r="H41" s="46"/>
      <c r="I41" s="46"/>
    </row>
    <row r="42" spans="1:9" ht="19.350000000000001" customHeight="1">
      <c r="A42" s="48" t="s">
        <v>251</v>
      </c>
      <c r="B42" s="41" t="s">
        <v>201</v>
      </c>
      <c r="C42" s="44">
        <f t="shared" si="0"/>
        <v>0</v>
      </c>
      <c r="D42" s="46"/>
      <c r="E42" s="46"/>
      <c r="F42" s="46"/>
      <c r="G42" s="46"/>
      <c r="H42" s="46"/>
      <c r="I42" s="46"/>
    </row>
    <row r="43" spans="1:9" ht="19.350000000000001" customHeight="1">
      <c r="A43" s="48" t="s">
        <v>252</v>
      </c>
      <c r="B43" s="41" t="s">
        <v>202</v>
      </c>
      <c r="C43" s="44">
        <f t="shared" si="0"/>
        <v>0</v>
      </c>
      <c r="D43" s="46"/>
      <c r="E43" s="46"/>
      <c r="F43" s="46"/>
      <c r="G43" s="46"/>
      <c r="H43" s="46"/>
      <c r="I43" s="46"/>
    </row>
    <row r="44" spans="1:9" ht="19.350000000000001" customHeight="1">
      <c r="A44" s="48" t="s">
        <v>253</v>
      </c>
      <c r="B44" s="41" t="s">
        <v>203</v>
      </c>
      <c r="C44" s="44">
        <f t="shared" si="0"/>
        <v>12</v>
      </c>
      <c r="D44" s="46">
        <v>12</v>
      </c>
      <c r="E44" s="46"/>
      <c r="F44" s="46"/>
      <c r="G44" s="46"/>
      <c r="H44" s="46"/>
      <c r="I44" s="46"/>
    </row>
    <row r="45" spans="1:9" ht="19.350000000000001" customHeight="1">
      <c r="A45" s="48" t="s">
        <v>254</v>
      </c>
      <c r="B45" s="41" t="s">
        <v>204</v>
      </c>
      <c r="C45" s="44">
        <f t="shared" si="0"/>
        <v>0</v>
      </c>
      <c r="D45" s="46"/>
      <c r="E45" s="46"/>
      <c r="F45" s="46"/>
      <c r="G45" s="46"/>
      <c r="H45" s="46"/>
      <c r="I45" s="46"/>
    </row>
    <row r="46" spans="1:9" ht="19.350000000000001" customHeight="1">
      <c r="A46" s="48" t="s">
        <v>255</v>
      </c>
      <c r="B46" s="41" t="s">
        <v>205</v>
      </c>
      <c r="C46" s="44">
        <f t="shared" si="0"/>
        <v>0</v>
      </c>
      <c r="D46" s="46"/>
      <c r="E46" s="46"/>
      <c r="F46" s="46"/>
      <c r="G46" s="46"/>
      <c r="H46" s="46"/>
      <c r="I46" s="46"/>
    </row>
    <row r="47" spans="1:9" ht="19.350000000000001" customHeight="1">
      <c r="A47" s="48" t="s">
        <v>228</v>
      </c>
      <c r="B47" s="41" t="s">
        <v>206</v>
      </c>
      <c r="C47" s="44">
        <f t="shared" si="0"/>
        <v>0.36</v>
      </c>
      <c r="D47" s="46">
        <v>0.36</v>
      </c>
      <c r="E47" s="46"/>
      <c r="F47" s="46"/>
      <c r="G47" s="46"/>
      <c r="H47" s="46"/>
      <c r="I47" s="46"/>
    </row>
    <row r="48" spans="1:9" s="54" customFormat="1" ht="19.350000000000001" customHeight="1">
      <c r="A48" s="53" t="s">
        <v>256</v>
      </c>
      <c r="B48" s="40" t="s">
        <v>73</v>
      </c>
      <c r="C48" s="50">
        <f t="shared" si="0"/>
        <v>2.98</v>
      </c>
      <c r="D48" s="51">
        <f>SUM(D49:D59)</f>
        <v>2.98</v>
      </c>
      <c r="E48" s="51"/>
      <c r="F48" s="51"/>
      <c r="G48" s="51"/>
      <c r="H48" s="51"/>
      <c r="I48" s="51"/>
    </row>
    <row r="49" spans="1:9" ht="19.350000000000001" customHeight="1">
      <c r="A49" s="48" t="s">
        <v>257</v>
      </c>
      <c r="B49" s="41" t="s">
        <v>74</v>
      </c>
      <c r="C49" s="44">
        <f t="shared" si="0"/>
        <v>0</v>
      </c>
      <c r="D49" s="46"/>
      <c r="E49" s="46"/>
      <c r="F49" s="46"/>
      <c r="G49" s="46"/>
      <c r="H49" s="46"/>
      <c r="I49" s="46"/>
    </row>
    <row r="50" spans="1:9" ht="19.350000000000001" customHeight="1">
      <c r="A50" s="48" t="s">
        <v>258</v>
      </c>
      <c r="B50" s="41" t="s">
        <v>75</v>
      </c>
      <c r="C50" s="44">
        <f t="shared" si="0"/>
        <v>0</v>
      </c>
      <c r="D50" s="46"/>
      <c r="E50" s="46"/>
      <c r="F50" s="46"/>
      <c r="G50" s="46"/>
      <c r="H50" s="46"/>
      <c r="I50" s="46"/>
    </row>
    <row r="51" spans="1:9" ht="19.350000000000001" customHeight="1">
      <c r="A51" s="48" t="s">
        <v>259</v>
      </c>
      <c r="B51" s="41" t="s">
        <v>207</v>
      </c>
      <c r="C51" s="44">
        <f t="shared" si="0"/>
        <v>0</v>
      </c>
      <c r="D51" s="46"/>
      <c r="E51" s="46"/>
      <c r="F51" s="46"/>
      <c r="G51" s="46"/>
      <c r="H51" s="46"/>
      <c r="I51" s="46"/>
    </row>
    <row r="52" spans="1:9" ht="19.350000000000001" customHeight="1">
      <c r="A52" s="48" t="s">
        <v>260</v>
      </c>
      <c r="B52" s="41" t="s">
        <v>76</v>
      </c>
      <c r="C52" s="44">
        <f t="shared" si="0"/>
        <v>2.98</v>
      </c>
      <c r="D52" s="46">
        <v>2.98</v>
      </c>
      <c r="E52" s="46"/>
      <c r="F52" s="46"/>
      <c r="G52" s="46"/>
      <c r="H52" s="46"/>
      <c r="I52" s="46"/>
    </row>
    <row r="53" spans="1:9" ht="19.350000000000001" customHeight="1">
      <c r="A53" s="48" t="s">
        <v>261</v>
      </c>
      <c r="B53" s="41" t="s">
        <v>208</v>
      </c>
      <c r="C53" s="44">
        <f t="shared" si="0"/>
        <v>0</v>
      </c>
      <c r="D53" s="46"/>
      <c r="E53" s="46"/>
      <c r="F53" s="46"/>
      <c r="G53" s="46"/>
      <c r="H53" s="46"/>
      <c r="I53" s="46"/>
    </row>
    <row r="54" spans="1:9" ht="19.350000000000001" customHeight="1">
      <c r="A54" s="48" t="s">
        <v>262</v>
      </c>
      <c r="B54" s="41" t="s">
        <v>209</v>
      </c>
      <c r="C54" s="44">
        <f t="shared" si="0"/>
        <v>0</v>
      </c>
      <c r="D54" s="46"/>
      <c r="E54" s="46"/>
      <c r="F54" s="46"/>
      <c r="G54" s="46"/>
      <c r="H54" s="46"/>
      <c r="I54" s="46"/>
    </row>
    <row r="55" spans="1:9" ht="19.350000000000001" customHeight="1">
      <c r="A55" s="48" t="s">
        <v>263</v>
      </c>
      <c r="B55" s="41" t="s">
        <v>210</v>
      </c>
      <c r="C55" s="44">
        <f t="shared" si="0"/>
        <v>0</v>
      </c>
      <c r="D55" s="46"/>
      <c r="E55" s="46"/>
      <c r="F55" s="46"/>
      <c r="G55" s="46"/>
      <c r="H55" s="46"/>
      <c r="I55" s="46"/>
    </row>
    <row r="56" spans="1:9" ht="19.350000000000001" customHeight="1">
      <c r="A56" s="48" t="s">
        <v>264</v>
      </c>
      <c r="B56" s="41" t="s">
        <v>211</v>
      </c>
      <c r="C56" s="44">
        <f t="shared" si="0"/>
        <v>0</v>
      </c>
      <c r="D56" s="46"/>
      <c r="E56" s="46"/>
      <c r="F56" s="46"/>
      <c r="G56" s="46"/>
      <c r="H56" s="46"/>
      <c r="I56" s="46"/>
    </row>
    <row r="57" spans="1:9" ht="19.350000000000001" customHeight="1">
      <c r="A57" s="48" t="s">
        <v>265</v>
      </c>
      <c r="B57" s="41" t="s">
        <v>212</v>
      </c>
      <c r="C57" s="44">
        <f t="shared" si="0"/>
        <v>0</v>
      </c>
      <c r="D57" s="46"/>
      <c r="E57" s="46"/>
      <c r="F57" s="46"/>
      <c r="G57" s="46"/>
      <c r="H57" s="46"/>
      <c r="I57" s="46"/>
    </row>
    <row r="58" spans="1:9" ht="19.350000000000001" customHeight="1">
      <c r="A58" s="48" t="s">
        <v>266</v>
      </c>
      <c r="B58" s="41" t="s">
        <v>213</v>
      </c>
      <c r="C58" s="44">
        <f t="shared" si="0"/>
        <v>0</v>
      </c>
      <c r="D58" s="46"/>
      <c r="E58" s="46"/>
      <c r="F58" s="46"/>
      <c r="G58" s="46"/>
      <c r="H58" s="46"/>
      <c r="I58" s="46"/>
    </row>
    <row r="59" spans="1:9" ht="19.350000000000001" customHeight="1">
      <c r="A59" s="48" t="s">
        <v>267</v>
      </c>
      <c r="B59" s="41" t="s">
        <v>214</v>
      </c>
      <c r="C59" s="44">
        <f t="shared" si="0"/>
        <v>0</v>
      </c>
      <c r="D59" s="46"/>
      <c r="E59" s="46"/>
      <c r="F59" s="46"/>
      <c r="G59" s="46"/>
      <c r="H59" s="46"/>
      <c r="I59" s="46"/>
    </row>
    <row r="60" spans="1:9" ht="19.350000000000001" customHeight="1">
      <c r="A60" s="71" t="s">
        <v>268</v>
      </c>
      <c r="B60" s="71"/>
      <c r="C60" s="64">
        <f t="shared" si="0"/>
        <v>1462.0400000000002</v>
      </c>
      <c r="D60" s="51">
        <f>SUM(D6+D20+D48)</f>
        <v>1462.0400000000002</v>
      </c>
      <c r="E60" s="51"/>
      <c r="F60" s="51"/>
      <c r="G60" s="51"/>
      <c r="H60" s="51"/>
      <c r="I60" s="51"/>
    </row>
  </sheetData>
  <mergeCells count="9">
    <mergeCell ref="A60:B60"/>
    <mergeCell ref="A1:I1"/>
    <mergeCell ref="A2:I2"/>
    <mergeCell ref="A3:I3"/>
    <mergeCell ref="A4:B4"/>
    <mergeCell ref="F4:I4"/>
    <mergeCell ref="C4:C5"/>
    <mergeCell ref="D4:D5"/>
    <mergeCell ref="E4:E5"/>
  </mergeCells>
  <phoneticPr fontId="15" type="noConversion"/>
  <printOptions horizontalCentered="1"/>
  <pageMargins left="0.59027777777777801" right="0.59027777777777801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A3" sqref="A3:I3"/>
    </sheetView>
  </sheetViews>
  <sheetFormatPr defaultColWidth="9" defaultRowHeight="13.5"/>
  <cols>
    <col min="1" max="12" width="8" customWidth="1"/>
  </cols>
  <sheetData>
    <row r="1" spans="1:12" ht="20.100000000000001" customHeight="1">
      <c r="A1" s="72" t="s">
        <v>77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39.950000000000003" customHeight="1">
      <c r="A2" s="69" t="s">
        <v>78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24.95" customHeight="1">
      <c r="A3" s="102" t="s">
        <v>273</v>
      </c>
      <c r="B3" s="97"/>
      <c r="C3" s="97"/>
      <c r="D3" s="91"/>
      <c r="E3" s="91"/>
      <c r="F3" s="91"/>
      <c r="G3" s="91"/>
      <c r="H3" s="91"/>
      <c r="I3" s="91"/>
      <c r="J3" s="17"/>
      <c r="K3" s="81" t="s">
        <v>2</v>
      </c>
      <c r="L3" s="81"/>
    </row>
    <row r="4" spans="1:12" ht="20.100000000000001" customHeight="1">
      <c r="A4" s="67" t="s">
        <v>79</v>
      </c>
      <c r="B4" s="67"/>
      <c r="C4" s="67"/>
      <c r="D4" s="67"/>
      <c r="E4" s="67"/>
      <c r="F4" s="67"/>
      <c r="G4" s="67" t="s">
        <v>43</v>
      </c>
      <c r="H4" s="67"/>
      <c r="I4" s="67"/>
      <c r="J4" s="67"/>
      <c r="K4" s="67"/>
      <c r="L4" s="67"/>
    </row>
    <row r="5" spans="1:12" ht="24.95" customHeight="1">
      <c r="A5" s="67" t="s">
        <v>57</v>
      </c>
      <c r="B5" s="82" t="s">
        <v>80</v>
      </c>
      <c r="C5" s="67" t="s">
        <v>81</v>
      </c>
      <c r="D5" s="67"/>
      <c r="E5" s="67"/>
      <c r="F5" s="82" t="s">
        <v>82</v>
      </c>
      <c r="G5" s="67" t="s">
        <v>57</v>
      </c>
      <c r="H5" s="82" t="s">
        <v>80</v>
      </c>
      <c r="I5" s="67" t="s">
        <v>81</v>
      </c>
      <c r="J5" s="67"/>
      <c r="K5" s="67"/>
      <c r="L5" s="82" t="s">
        <v>82</v>
      </c>
    </row>
    <row r="6" spans="1:12" ht="75" customHeight="1">
      <c r="A6" s="67"/>
      <c r="B6" s="82"/>
      <c r="C6" s="3" t="s">
        <v>47</v>
      </c>
      <c r="D6" s="18" t="s">
        <v>83</v>
      </c>
      <c r="E6" s="18" t="s">
        <v>84</v>
      </c>
      <c r="F6" s="82"/>
      <c r="G6" s="67"/>
      <c r="H6" s="82"/>
      <c r="I6" s="3" t="s">
        <v>47</v>
      </c>
      <c r="J6" s="18" t="s">
        <v>83</v>
      </c>
      <c r="K6" s="18" t="s">
        <v>84</v>
      </c>
      <c r="L6" s="82"/>
    </row>
    <row r="7" spans="1:12" ht="30" customHeight="1">
      <c r="A7" s="16">
        <f>SUM(B7+C7+F7)</f>
        <v>45</v>
      </c>
      <c r="B7" s="16"/>
      <c r="C7" s="16">
        <f>SUM(D7:E7)</f>
        <v>12</v>
      </c>
      <c r="D7" s="16"/>
      <c r="E7" s="16">
        <v>12</v>
      </c>
      <c r="F7" s="16">
        <v>33</v>
      </c>
      <c r="G7" s="16">
        <f>SUM(H7+I7+L7)</f>
        <v>44.3</v>
      </c>
      <c r="H7" s="16"/>
      <c r="I7" s="16">
        <f>SUM(J7:K7)</f>
        <v>12</v>
      </c>
      <c r="J7" s="16"/>
      <c r="K7" s="16">
        <v>12</v>
      </c>
      <c r="L7" s="16">
        <v>32.299999999999997</v>
      </c>
    </row>
  </sheetData>
  <mergeCells count="14">
    <mergeCell ref="L5:L6"/>
    <mergeCell ref="C5:E5"/>
    <mergeCell ref="I5:K5"/>
    <mergeCell ref="A5:A6"/>
    <mergeCell ref="B5:B6"/>
    <mergeCell ref="F5:F6"/>
    <mergeCell ref="G5:G6"/>
    <mergeCell ref="H5:H6"/>
    <mergeCell ref="A1:L1"/>
    <mergeCell ref="A2:L2"/>
    <mergeCell ref="K3:L3"/>
    <mergeCell ref="A4:F4"/>
    <mergeCell ref="G4:L4"/>
    <mergeCell ref="A3:I3"/>
  </mergeCells>
  <phoneticPr fontId="15" type="noConversion"/>
  <printOptions horizontalCentered="1"/>
  <pageMargins left="0.196527777777778" right="0.196527777777778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H10" sqref="H10"/>
    </sheetView>
  </sheetViews>
  <sheetFormatPr defaultColWidth="9" defaultRowHeight="13.5"/>
  <cols>
    <col min="1" max="1" width="10.75" customWidth="1"/>
    <col min="2" max="2" width="20.625" customWidth="1"/>
    <col min="3" max="5" width="15.625" customWidth="1"/>
  </cols>
  <sheetData>
    <row r="1" spans="1:9" ht="20.100000000000001" customHeight="1">
      <c r="A1" s="72" t="s">
        <v>85</v>
      </c>
      <c r="B1" s="72"/>
      <c r="C1" s="72"/>
      <c r="D1" s="72"/>
      <c r="E1" s="72"/>
    </row>
    <row r="2" spans="1:9" ht="39.950000000000003" customHeight="1">
      <c r="A2" s="69" t="s">
        <v>86</v>
      </c>
      <c r="B2" s="69"/>
      <c r="C2" s="69"/>
      <c r="D2" s="69"/>
      <c r="E2" s="69"/>
    </row>
    <row r="3" spans="1:9" ht="15" customHeight="1">
      <c r="A3" s="103" t="s">
        <v>274</v>
      </c>
      <c r="B3" s="96"/>
      <c r="C3" s="96"/>
      <c r="D3" s="96"/>
      <c r="E3" s="96"/>
      <c r="F3" s="96"/>
      <c r="G3" s="96"/>
      <c r="H3" s="96"/>
      <c r="I3" s="96"/>
    </row>
    <row r="4" spans="1:9" ht="20.100000000000001" customHeight="1">
      <c r="A4" s="67" t="s">
        <v>44</v>
      </c>
      <c r="B4" s="67" t="s">
        <v>61</v>
      </c>
      <c r="C4" s="67" t="s">
        <v>87</v>
      </c>
      <c r="D4" s="67"/>
      <c r="E4" s="67"/>
    </row>
    <row r="5" spans="1:9" ht="20.100000000000001" customHeight="1">
      <c r="A5" s="67"/>
      <c r="B5" s="67"/>
      <c r="C5" s="3" t="s">
        <v>57</v>
      </c>
      <c r="D5" s="3" t="s">
        <v>48</v>
      </c>
      <c r="E5" s="3" t="s">
        <v>49</v>
      </c>
    </row>
    <row r="6" spans="1:9" ht="20.100000000000001" customHeight="1">
      <c r="A6" s="16"/>
      <c r="B6" s="16"/>
      <c r="C6" s="16"/>
      <c r="D6" s="16"/>
      <c r="E6" s="16"/>
    </row>
    <row r="7" spans="1:9" ht="20.100000000000001" customHeight="1">
      <c r="A7" s="16"/>
      <c r="B7" s="16"/>
      <c r="C7" s="16"/>
      <c r="D7" s="16"/>
      <c r="E7" s="16"/>
    </row>
    <row r="8" spans="1:9" ht="20.100000000000001" customHeight="1">
      <c r="A8" s="16"/>
      <c r="B8" s="16"/>
      <c r="C8" s="16"/>
      <c r="D8" s="16"/>
      <c r="E8" s="16"/>
    </row>
    <row r="9" spans="1:9" ht="20.100000000000001" customHeight="1">
      <c r="A9" s="16"/>
      <c r="B9" s="16"/>
      <c r="C9" s="16"/>
      <c r="D9" s="16"/>
      <c r="E9" s="16"/>
    </row>
    <row r="10" spans="1:9" ht="20.100000000000001" customHeight="1">
      <c r="A10" s="16"/>
      <c r="B10" s="16"/>
      <c r="C10" s="16"/>
      <c r="D10" s="16"/>
      <c r="E10" s="16"/>
    </row>
    <row r="11" spans="1:9" ht="20.100000000000001" customHeight="1">
      <c r="A11" s="16"/>
      <c r="B11" s="16"/>
      <c r="C11" s="16"/>
      <c r="D11" s="16"/>
      <c r="E11" s="16"/>
    </row>
    <row r="12" spans="1:9" ht="20.100000000000001" customHeight="1">
      <c r="A12" s="16"/>
      <c r="B12" s="16"/>
      <c r="C12" s="16"/>
      <c r="D12" s="16"/>
      <c r="E12" s="16"/>
    </row>
    <row r="13" spans="1:9" ht="20.100000000000001" customHeight="1">
      <c r="A13" s="16"/>
      <c r="B13" s="16"/>
      <c r="C13" s="16"/>
      <c r="D13" s="16"/>
      <c r="E13" s="16"/>
    </row>
    <row r="14" spans="1:9" ht="20.100000000000001" customHeight="1">
      <c r="A14" s="16"/>
      <c r="B14" s="16"/>
      <c r="C14" s="16"/>
      <c r="D14" s="16"/>
      <c r="E14" s="16"/>
    </row>
    <row r="15" spans="1:9" ht="20.100000000000001" customHeight="1">
      <c r="A15" s="16"/>
      <c r="B15" s="16"/>
      <c r="C15" s="16"/>
      <c r="D15" s="16"/>
      <c r="E15" s="16"/>
    </row>
    <row r="16" spans="1:9" ht="20.100000000000001" customHeight="1">
      <c r="A16" s="16"/>
      <c r="B16" s="16"/>
      <c r="C16" s="16"/>
      <c r="D16" s="16"/>
      <c r="E16" s="16"/>
    </row>
    <row r="17" spans="1:5" ht="20.100000000000001" customHeight="1">
      <c r="A17" s="16"/>
      <c r="B17" s="16"/>
      <c r="C17" s="16"/>
      <c r="D17" s="16"/>
      <c r="E17" s="16"/>
    </row>
    <row r="18" spans="1:5" ht="20.100000000000001" customHeight="1">
      <c r="A18" s="16"/>
      <c r="B18" s="16"/>
      <c r="C18" s="16"/>
      <c r="D18" s="16"/>
      <c r="E18" s="16"/>
    </row>
    <row r="19" spans="1:5" ht="20.100000000000001" customHeight="1">
      <c r="A19" s="16"/>
      <c r="B19" s="16"/>
      <c r="C19" s="16"/>
      <c r="D19" s="16"/>
      <c r="E19" s="16"/>
    </row>
    <row r="20" spans="1:5" ht="20.100000000000001" customHeight="1">
      <c r="A20" s="16"/>
      <c r="B20" s="16"/>
      <c r="C20" s="16"/>
      <c r="D20" s="16"/>
      <c r="E20" s="16"/>
    </row>
    <row r="21" spans="1:5" ht="20.100000000000001" customHeight="1">
      <c r="A21" s="16"/>
      <c r="B21" s="16"/>
      <c r="C21" s="16"/>
      <c r="D21" s="16"/>
      <c r="E21" s="16"/>
    </row>
    <row r="22" spans="1:5" ht="20.100000000000001" customHeight="1">
      <c r="A22" s="16"/>
      <c r="B22" s="16"/>
      <c r="C22" s="16"/>
      <c r="D22" s="16"/>
      <c r="E22" s="16"/>
    </row>
    <row r="23" spans="1:5" ht="20.100000000000001" customHeight="1">
      <c r="A23" s="16"/>
      <c r="B23" s="3" t="s">
        <v>57</v>
      </c>
      <c r="C23" s="16"/>
      <c r="D23" s="16"/>
      <c r="E23" s="16"/>
    </row>
  </sheetData>
  <mergeCells count="6">
    <mergeCell ref="A1:E1"/>
    <mergeCell ref="A2:E2"/>
    <mergeCell ref="C4:E4"/>
    <mergeCell ref="A4:A5"/>
    <mergeCell ref="B4:B5"/>
    <mergeCell ref="A3:I3"/>
  </mergeCells>
  <phoneticPr fontId="1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7"/>
  <sheetViews>
    <sheetView showGridLines="0" workbookViewId="0">
      <selection activeCell="I9" sqref="I9"/>
    </sheetView>
  </sheetViews>
  <sheetFormatPr defaultColWidth="9" defaultRowHeight="12.75"/>
  <cols>
    <col min="1" max="1" width="1" style="6" customWidth="1"/>
    <col min="2" max="2" width="25.75" style="6" customWidth="1"/>
    <col min="3" max="3" width="17.5" style="6" customWidth="1"/>
    <col min="4" max="4" width="25.75" style="6" customWidth="1"/>
    <col min="5" max="5" width="17.5" style="6" customWidth="1"/>
    <col min="6" max="6" width="0.875" style="6" customWidth="1"/>
    <col min="7" max="256" width="9" style="6"/>
    <col min="257" max="257" width="1" style="6" customWidth="1"/>
    <col min="258" max="258" width="25.75" style="6" customWidth="1"/>
    <col min="259" max="259" width="17.5" style="6" customWidth="1"/>
    <col min="260" max="260" width="25.75" style="6" customWidth="1"/>
    <col min="261" max="261" width="17.5" style="6" customWidth="1"/>
    <col min="262" max="262" width="0.875" style="6" customWidth="1"/>
    <col min="263" max="512" width="9" style="6"/>
    <col min="513" max="513" width="1" style="6" customWidth="1"/>
    <col min="514" max="514" width="25.75" style="6" customWidth="1"/>
    <col min="515" max="515" width="17.5" style="6" customWidth="1"/>
    <col min="516" max="516" width="25.75" style="6" customWidth="1"/>
    <col min="517" max="517" width="17.5" style="6" customWidth="1"/>
    <col min="518" max="518" width="0.875" style="6" customWidth="1"/>
    <col min="519" max="768" width="9" style="6"/>
    <col min="769" max="769" width="1" style="6" customWidth="1"/>
    <col min="770" max="770" width="25.75" style="6" customWidth="1"/>
    <col min="771" max="771" width="17.5" style="6" customWidth="1"/>
    <col min="772" max="772" width="25.75" style="6" customWidth="1"/>
    <col min="773" max="773" width="17.5" style="6" customWidth="1"/>
    <col min="774" max="774" width="0.875" style="6" customWidth="1"/>
    <col min="775" max="1024" width="9" style="6"/>
    <col min="1025" max="1025" width="1" style="6" customWidth="1"/>
    <col min="1026" max="1026" width="25.75" style="6" customWidth="1"/>
    <col min="1027" max="1027" width="17.5" style="6" customWidth="1"/>
    <col min="1028" max="1028" width="25.75" style="6" customWidth="1"/>
    <col min="1029" max="1029" width="17.5" style="6" customWidth="1"/>
    <col min="1030" max="1030" width="0.875" style="6" customWidth="1"/>
    <col min="1031" max="1280" width="9" style="6"/>
    <col min="1281" max="1281" width="1" style="6" customWidth="1"/>
    <col min="1282" max="1282" width="25.75" style="6" customWidth="1"/>
    <col min="1283" max="1283" width="17.5" style="6" customWidth="1"/>
    <col min="1284" max="1284" width="25.75" style="6" customWidth="1"/>
    <col min="1285" max="1285" width="17.5" style="6" customWidth="1"/>
    <col min="1286" max="1286" width="0.875" style="6" customWidth="1"/>
    <col min="1287" max="1536" width="9" style="6"/>
    <col min="1537" max="1537" width="1" style="6" customWidth="1"/>
    <col min="1538" max="1538" width="25.75" style="6" customWidth="1"/>
    <col min="1539" max="1539" width="17.5" style="6" customWidth="1"/>
    <col min="1540" max="1540" width="25.75" style="6" customWidth="1"/>
    <col min="1541" max="1541" width="17.5" style="6" customWidth="1"/>
    <col min="1542" max="1542" width="0.875" style="6" customWidth="1"/>
    <col min="1543" max="1792" width="9" style="6"/>
    <col min="1793" max="1793" width="1" style="6" customWidth="1"/>
    <col min="1794" max="1794" width="25.75" style="6" customWidth="1"/>
    <col min="1795" max="1795" width="17.5" style="6" customWidth="1"/>
    <col min="1796" max="1796" width="25.75" style="6" customWidth="1"/>
    <col min="1797" max="1797" width="17.5" style="6" customWidth="1"/>
    <col min="1798" max="1798" width="0.875" style="6" customWidth="1"/>
    <col min="1799" max="2048" width="9" style="6"/>
    <col min="2049" max="2049" width="1" style="6" customWidth="1"/>
    <col min="2050" max="2050" width="25.75" style="6" customWidth="1"/>
    <col min="2051" max="2051" width="17.5" style="6" customWidth="1"/>
    <col min="2052" max="2052" width="25.75" style="6" customWidth="1"/>
    <col min="2053" max="2053" width="17.5" style="6" customWidth="1"/>
    <col min="2054" max="2054" width="0.875" style="6" customWidth="1"/>
    <col min="2055" max="2304" width="9" style="6"/>
    <col min="2305" max="2305" width="1" style="6" customWidth="1"/>
    <col min="2306" max="2306" width="25.75" style="6" customWidth="1"/>
    <col min="2307" max="2307" width="17.5" style="6" customWidth="1"/>
    <col min="2308" max="2308" width="25.75" style="6" customWidth="1"/>
    <col min="2309" max="2309" width="17.5" style="6" customWidth="1"/>
    <col min="2310" max="2310" width="0.875" style="6" customWidth="1"/>
    <col min="2311" max="2560" width="9" style="6"/>
    <col min="2561" max="2561" width="1" style="6" customWidth="1"/>
    <col min="2562" max="2562" width="25.75" style="6" customWidth="1"/>
    <col min="2563" max="2563" width="17.5" style="6" customWidth="1"/>
    <col min="2564" max="2564" width="25.75" style="6" customWidth="1"/>
    <col min="2565" max="2565" width="17.5" style="6" customWidth="1"/>
    <col min="2566" max="2566" width="0.875" style="6" customWidth="1"/>
    <col min="2567" max="2816" width="9" style="6"/>
    <col min="2817" max="2817" width="1" style="6" customWidth="1"/>
    <col min="2818" max="2818" width="25.75" style="6" customWidth="1"/>
    <col min="2819" max="2819" width="17.5" style="6" customWidth="1"/>
    <col min="2820" max="2820" width="25.75" style="6" customWidth="1"/>
    <col min="2821" max="2821" width="17.5" style="6" customWidth="1"/>
    <col min="2822" max="2822" width="0.875" style="6" customWidth="1"/>
    <col min="2823" max="3072" width="9" style="6"/>
    <col min="3073" max="3073" width="1" style="6" customWidth="1"/>
    <col min="3074" max="3074" width="25.75" style="6" customWidth="1"/>
    <col min="3075" max="3075" width="17.5" style="6" customWidth="1"/>
    <col min="3076" max="3076" width="25.75" style="6" customWidth="1"/>
    <col min="3077" max="3077" width="17.5" style="6" customWidth="1"/>
    <col min="3078" max="3078" width="0.875" style="6" customWidth="1"/>
    <col min="3079" max="3328" width="9" style="6"/>
    <col min="3329" max="3329" width="1" style="6" customWidth="1"/>
    <col min="3330" max="3330" width="25.75" style="6" customWidth="1"/>
    <col min="3331" max="3331" width="17.5" style="6" customWidth="1"/>
    <col min="3332" max="3332" width="25.75" style="6" customWidth="1"/>
    <col min="3333" max="3333" width="17.5" style="6" customWidth="1"/>
    <col min="3334" max="3334" width="0.875" style="6" customWidth="1"/>
    <col min="3335" max="3584" width="9" style="6"/>
    <col min="3585" max="3585" width="1" style="6" customWidth="1"/>
    <col min="3586" max="3586" width="25.75" style="6" customWidth="1"/>
    <col min="3587" max="3587" width="17.5" style="6" customWidth="1"/>
    <col min="3588" max="3588" width="25.75" style="6" customWidth="1"/>
    <col min="3589" max="3589" width="17.5" style="6" customWidth="1"/>
    <col min="3590" max="3590" width="0.875" style="6" customWidth="1"/>
    <col min="3591" max="3840" width="9" style="6"/>
    <col min="3841" max="3841" width="1" style="6" customWidth="1"/>
    <col min="3842" max="3842" width="25.75" style="6" customWidth="1"/>
    <col min="3843" max="3843" width="17.5" style="6" customWidth="1"/>
    <col min="3844" max="3844" width="25.75" style="6" customWidth="1"/>
    <col min="3845" max="3845" width="17.5" style="6" customWidth="1"/>
    <col min="3846" max="3846" width="0.875" style="6" customWidth="1"/>
    <col min="3847" max="4096" width="9" style="6"/>
    <col min="4097" max="4097" width="1" style="6" customWidth="1"/>
    <col min="4098" max="4098" width="25.75" style="6" customWidth="1"/>
    <col min="4099" max="4099" width="17.5" style="6" customWidth="1"/>
    <col min="4100" max="4100" width="25.75" style="6" customWidth="1"/>
    <col min="4101" max="4101" width="17.5" style="6" customWidth="1"/>
    <col min="4102" max="4102" width="0.875" style="6" customWidth="1"/>
    <col min="4103" max="4352" width="9" style="6"/>
    <col min="4353" max="4353" width="1" style="6" customWidth="1"/>
    <col min="4354" max="4354" width="25.75" style="6" customWidth="1"/>
    <col min="4355" max="4355" width="17.5" style="6" customWidth="1"/>
    <col min="4356" max="4356" width="25.75" style="6" customWidth="1"/>
    <col min="4357" max="4357" width="17.5" style="6" customWidth="1"/>
    <col min="4358" max="4358" width="0.875" style="6" customWidth="1"/>
    <col min="4359" max="4608" width="9" style="6"/>
    <col min="4609" max="4609" width="1" style="6" customWidth="1"/>
    <col min="4610" max="4610" width="25.75" style="6" customWidth="1"/>
    <col min="4611" max="4611" width="17.5" style="6" customWidth="1"/>
    <col min="4612" max="4612" width="25.75" style="6" customWidth="1"/>
    <col min="4613" max="4613" width="17.5" style="6" customWidth="1"/>
    <col min="4614" max="4614" width="0.875" style="6" customWidth="1"/>
    <col min="4615" max="4864" width="9" style="6"/>
    <col min="4865" max="4865" width="1" style="6" customWidth="1"/>
    <col min="4866" max="4866" width="25.75" style="6" customWidth="1"/>
    <col min="4867" max="4867" width="17.5" style="6" customWidth="1"/>
    <col min="4868" max="4868" width="25.75" style="6" customWidth="1"/>
    <col min="4869" max="4869" width="17.5" style="6" customWidth="1"/>
    <col min="4870" max="4870" width="0.875" style="6" customWidth="1"/>
    <col min="4871" max="5120" width="9" style="6"/>
    <col min="5121" max="5121" width="1" style="6" customWidth="1"/>
    <col min="5122" max="5122" width="25.75" style="6" customWidth="1"/>
    <col min="5123" max="5123" width="17.5" style="6" customWidth="1"/>
    <col min="5124" max="5124" width="25.75" style="6" customWidth="1"/>
    <col min="5125" max="5125" width="17.5" style="6" customWidth="1"/>
    <col min="5126" max="5126" width="0.875" style="6" customWidth="1"/>
    <col min="5127" max="5376" width="9" style="6"/>
    <col min="5377" max="5377" width="1" style="6" customWidth="1"/>
    <col min="5378" max="5378" width="25.75" style="6" customWidth="1"/>
    <col min="5379" max="5379" width="17.5" style="6" customWidth="1"/>
    <col min="5380" max="5380" width="25.75" style="6" customWidth="1"/>
    <col min="5381" max="5381" width="17.5" style="6" customWidth="1"/>
    <col min="5382" max="5382" width="0.875" style="6" customWidth="1"/>
    <col min="5383" max="5632" width="9" style="6"/>
    <col min="5633" max="5633" width="1" style="6" customWidth="1"/>
    <col min="5634" max="5634" width="25.75" style="6" customWidth="1"/>
    <col min="5635" max="5635" width="17.5" style="6" customWidth="1"/>
    <col min="5636" max="5636" width="25.75" style="6" customWidth="1"/>
    <col min="5637" max="5637" width="17.5" style="6" customWidth="1"/>
    <col min="5638" max="5638" width="0.875" style="6" customWidth="1"/>
    <col min="5639" max="5888" width="9" style="6"/>
    <col min="5889" max="5889" width="1" style="6" customWidth="1"/>
    <col min="5890" max="5890" width="25.75" style="6" customWidth="1"/>
    <col min="5891" max="5891" width="17.5" style="6" customWidth="1"/>
    <col min="5892" max="5892" width="25.75" style="6" customWidth="1"/>
    <col min="5893" max="5893" width="17.5" style="6" customWidth="1"/>
    <col min="5894" max="5894" width="0.875" style="6" customWidth="1"/>
    <col min="5895" max="6144" width="9" style="6"/>
    <col min="6145" max="6145" width="1" style="6" customWidth="1"/>
    <col min="6146" max="6146" width="25.75" style="6" customWidth="1"/>
    <col min="6147" max="6147" width="17.5" style="6" customWidth="1"/>
    <col min="6148" max="6148" width="25.75" style="6" customWidth="1"/>
    <col min="6149" max="6149" width="17.5" style="6" customWidth="1"/>
    <col min="6150" max="6150" width="0.875" style="6" customWidth="1"/>
    <col min="6151" max="6400" width="9" style="6"/>
    <col min="6401" max="6401" width="1" style="6" customWidth="1"/>
    <col min="6402" max="6402" width="25.75" style="6" customWidth="1"/>
    <col min="6403" max="6403" width="17.5" style="6" customWidth="1"/>
    <col min="6404" max="6404" width="25.75" style="6" customWidth="1"/>
    <col min="6405" max="6405" width="17.5" style="6" customWidth="1"/>
    <col min="6406" max="6406" width="0.875" style="6" customWidth="1"/>
    <col min="6407" max="6656" width="9" style="6"/>
    <col min="6657" max="6657" width="1" style="6" customWidth="1"/>
    <col min="6658" max="6658" width="25.75" style="6" customWidth="1"/>
    <col min="6659" max="6659" width="17.5" style="6" customWidth="1"/>
    <col min="6660" max="6660" width="25.75" style="6" customWidth="1"/>
    <col min="6661" max="6661" width="17.5" style="6" customWidth="1"/>
    <col min="6662" max="6662" width="0.875" style="6" customWidth="1"/>
    <col min="6663" max="6912" width="9" style="6"/>
    <col min="6913" max="6913" width="1" style="6" customWidth="1"/>
    <col min="6914" max="6914" width="25.75" style="6" customWidth="1"/>
    <col min="6915" max="6915" width="17.5" style="6" customWidth="1"/>
    <col min="6916" max="6916" width="25.75" style="6" customWidth="1"/>
    <col min="6917" max="6917" width="17.5" style="6" customWidth="1"/>
    <col min="6918" max="6918" width="0.875" style="6" customWidth="1"/>
    <col min="6919" max="7168" width="9" style="6"/>
    <col min="7169" max="7169" width="1" style="6" customWidth="1"/>
    <col min="7170" max="7170" width="25.75" style="6" customWidth="1"/>
    <col min="7171" max="7171" width="17.5" style="6" customWidth="1"/>
    <col min="7172" max="7172" width="25.75" style="6" customWidth="1"/>
    <col min="7173" max="7173" width="17.5" style="6" customWidth="1"/>
    <col min="7174" max="7174" width="0.875" style="6" customWidth="1"/>
    <col min="7175" max="7424" width="9" style="6"/>
    <col min="7425" max="7425" width="1" style="6" customWidth="1"/>
    <col min="7426" max="7426" width="25.75" style="6" customWidth="1"/>
    <col min="7427" max="7427" width="17.5" style="6" customWidth="1"/>
    <col min="7428" max="7428" width="25.75" style="6" customWidth="1"/>
    <col min="7429" max="7429" width="17.5" style="6" customWidth="1"/>
    <col min="7430" max="7430" width="0.875" style="6" customWidth="1"/>
    <col min="7431" max="7680" width="9" style="6"/>
    <col min="7681" max="7681" width="1" style="6" customWidth="1"/>
    <col min="7682" max="7682" width="25.75" style="6" customWidth="1"/>
    <col min="7683" max="7683" width="17.5" style="6" customWidth="1"/>
    <col min="7684" max="7684" width="25.75" style="6" customWidth="1"/>
    <col min="7685" max="7685" width="17.5" style="6" customWidth="1"/>
    <col min="7686" max="7686" width="0.875" style="6" customWidth="1"/>
    <col min="7687" max="7936" width="9" style="6"/>
    <col min="7937" max="7937" width="1" style="6" customWidth="1"/>
    <col min="7938" max="7938" width="25.75" style="6" customWidth="1"/>
    <col min="7939" max="7939" width="17.5" style="6" customWidth="1"/>
    <col min="7940" max="7940" width="25.75" style="6" customWidth="1"/>
    <col min="7941" max="7941" width="17.5" style="6" customWidth="1"/>
    <col min="7942" max="7942" width="0.875" style="6" customWidth="1"/>
    <col min="7943" max="8192" width="9" style="6"/>
    <col min="8193" max="8193" width="1" style="6" customWidth="1"/>
    <col min="8194" max="8194" width="25.75" style="6" customWidth="1"/>
    <col min="8195" max="8195" width="17.5" style="6" customWidth="1"/>
    <col min="8196" max="8196" width="25.75" style="6" customWidth="1"/>
    <col min="8197" max="8197" width="17.5" style="6" customWidth="1"/>
    <col min="8198" max="8198" width="0.875" style="6" customWidth="1"/>
    <col min="8199" max="8448" width="9" style="6"/>
    <col min="8449" max="8449" width="1" style="6" customWidth="1"/>
    <col min="8450" max="8450" width="25.75" style="6" customWidth="1"/>
    <col min="8451" max="8451" width="17.5" style="6" customWidth="1"/>
    <col min="8452" max="8452" width="25.75" style="6" customWidth="1"/>
    <col min="8453" max="8453" width="17.5" style="6" customWidth="1"/>
    <col min="8454" max="8454" width="0.875" style="6" customWidth="1"/>
    <col min="8455" max="8704" width="9" style="6"/>
    <col min="8705" max="8705" width="1" style="6" customWidth="1"/>
    <col min="8706" max="8706" width="25.75" style="6" customWidth="1"/>
    <col min="8707" max="8707" width="17.5" style="6" customWidth="1"/>
    <col min="8708" max="8708" width="25.75" style="6" customWidth="1"/>
    <col min="8709" max="8709" width="17.5" style="6" customWidth="1"/>
    <col min="8710" max="8710" width="0.875" style="6" customWidth="1"/>
    <col min="8711" max="8960" width="9" style="6"/>
    <col min="8961" max="8961" width="1" style="6" customWidth="1"/>
    <col min="8962" max="8962" width="25.75" style="6" customWidth="1"/>
    <col min="8963" max="8963" width="17.5" style="6" customWidth="1"/>
    <col min="8964" max="8964" width="25.75" style="6" customWidth="1"/>
    <col min="8965" max="8965" width="17.5" style="6" customWidth="1"/>
    <col min="8966" max="8966" width="0.875" style="6" customWidth="1"/>
    <col min="8967" max="9216" width="9" style="6"/>
    <col min="9217" max="9217" width="1" style="6" customWidth="1"/>
    <col min="9218" max="9218" width="25.75" style="6" customWidth="1"/>
    <col min="9219" max="9219" width="17.5" style="6" customWidth="1"/>
    <col min="9220" max="9220" width="25.75" style="6" customWidth="1"/>
    <col min="9221" max="9221" width="17.5" style="6" customWidth="1"/>
    <col min="9222" max="9222" width="0.875" style="6" customWidth="1"/>
    <col min="9223" max="9472" width="9" style="6"/>
    <col min="9473" max="9473" width="1" style="6" customWidth="1"/>
    <col min="9474" max="9474" width="25.75" style="6" customWidth="1"/>
    <col min="9475" max="9475" width="17.5" style="6" customWidth="1"/>
    <col min="9476" max="9476" width="25.75" style="6" customWidth="1"/>
    <col min="9477" max="9477" width="17.5" style="6" customWidth="1"/>
    <col min="9478" max="9478" width="0.875" style="6" customWidth="1"/>
    <col min="9479" max="9728" width="9" style="6"/>
    <col min="9729" max="9729" width="1" style="6" customWidth="1"/>
    <col min="9730" max="9730" width="25.75" style="6" customWidth="1"/>
    <col min="9731" max="9731" width="17.5" style="6" customWidth="1"/>
    <col min="9732" max="9732" width="25.75" style="6" customWidth="1"/>
    <col min="9733" max="9733" width="17.5" style="6" customWidth="1"/>
    <col min="9734" max="9734" width="0.875" style="6" customWidth="1"/>
    <col min="9735" max="9984" width="9" style="6"/>
    <col min="9985" max="9985" width="1" style="6" customWidth="1"/>
    <col min="9986" max="9986" width="25.75" style="6" customWidth="1"/>
    <col min="9987" max="9987" width="17.5" style="6" customWidth="1"/>
    <col min="9988" max="9988" width="25.75" style="6" customWidth="1"/>
    <col min="9989" max="9989" width="17.5" style="6" customWidth="1"/>
    <col min="9990" max="9990" width="0.875" style="6" customWidth="1"/>
    <col min="9991" max="10240" width="9" style="6"/>
    <col min="10241" max="10241" width="1" style="6" customWidth="1"/>
    <col min="10242" max="10242" width="25.75" style="6" customWidth="1"/>
    <col min="10243" max="10243" width="17.5" style="6" customWidth="1"/>
    <col min="10244" max="10244" width="25.75" style="6" customWidth="1"/>
    <col min="10245" max="10245" width="17.5" style="6" customWidth="1"/>
    <col min="10246" max="10246" width="0.875" style="6" customWidth="1"/>
    <col min="10247" max="10496" width="9" style="6"/>
    <col min="10497" max="10497" width="1" style="6" customWidth="1"/>
    <col min="10498" max="10498" width="25.75" style="6" customWidth="1"/>
    <col min="10499" max="10499" width="17.5" style="6" customWidth="1"/>
    <col min="10500" max="10500" width="25.75" style="6" customWidth="1"/>
    <col min="10501" max="10501" width="17.5" style="6" customWidth="1"/>
    <col min="10502" max="10502" width="0.875" style="6" customWidth="1"/>
    <col min="10503" max="10752" width="9" style="6"/>
    <col min="10753" max="10753" width="1" style="6" customWidth="1"/>
    <col min="10754" max="10754" width="25.75" style="6" customWidth="1"/>
    <col min="10755" max="10755" width="17.5" style="6" customWidth="1"/>
    <col min="10756" max="10756" width="25.75" style="6" customWidth="1"/>
    <col min="10757" max="10757" width="17.5" style="6" customWidth="1"/>
    <col min="10758" max="10758" width="0.875" style="6" customWidth="1"/>
    <col min="10759" max="11008" width="9" style="6"/>
    <col min="11009" max="11009" width="1" style="6" customWidth="1"/>
    <col min="11010" max="11010" width="25.75" style="6" customWidth="1"/>
    <col min="11011" max="11011" width="17.5" style="6" customWidth="1"/>
    <col min="11012" max="11012" width="25.75" style="6" customWidth="1"/>
    <col min="11013" max="11013" width="17.5" style="6" customWidth="1"/>
    <col min="11014" max="11014" width="0.875" style="6" customWidth="1"/>
    <col min="11015" max="11264" width="9" style="6"/>
    <col min="11265" max="11265" width="1" style="6" customWidth="1"/>
    <col min="11266" max="11266" width="25.75" style="6" customWidth="1"/>
    <col min="11267" max="11267" width="17.5" style="6" customWidth="1"/>
    <col min="11268" max="11268" width="25.75" style="6" customWidth="1"/>
    <col min="11269" max="11269" width="17.5" style="6" customWidth="1"/>
    <col min="11270" max="11270" width="0.875" style="6" customWidth="1"/>
    <col min="11271" max="11520" width="9" style="6"/>
    <col min="11521" max="11521" width="1" style="6" customWidth="1"/>
    <col min="11522" max="11522" width="25.75" style="6" customWidth="1"/>
    <col min="11523" max="11523" width="17.5" style="6" customWidth="1"/>
    <col min="11524" max="11524" width="25.75" style="6" customWidth="1"/>
    <col min="11525" max="11525" width="17.5" style="6" customWidth="1"/>
    <col min="11526" max="11526" width="0.875" style="6" customWidth="1"/>
    <col min="11527" max="11776" width="9" style="6"/>
    <col min="11777" max="11777" width="1" style="6" customWidth="1"/>
    <col min="11778" max="11778" width="25.75" style="6" customWidth="1"/>
    <col min="11779" max="11779" width="17.5" style="6" customWidth="1"/>
    <col min="11780" max="11780" width="25.75" style="6" customWidth="1"/>
    <col min="11781" max="11781" width="17.5" style="6" customWidth="1"/>
    <col min="11782" max="11782" width="0.875" style="6" customWidth="1"/>
    <col min="11783" max="12032" width="9" style="6"/>
    <col min="12033" max="12033" width="1" style="6" customWidth="1"/>
    <col min="12034" max="12034" width="25.75" style="6" customWidth="1"/>
    <col min="12035" max="12035" width="17.5" style="6" customWidth="1"/>
    <col min="12036" max="12036" width="25.75" style="6" customWidth="1"/>
    <col min="12037" max="12037" width="17.5" style="6" customWidth="1"/>
    <col min="12038" max="12038" width="0.875" style="6" customWidth="1"/>
    <col min="12039" max="12288" width="9" style="6"/>
    <col min="12289" max="12289" width="1" style="6" customWidth="1"/>
    <col min="12290" max="12290" width="25.75" style="6" customWidth="1"/>
    <col min="12291" max="12291" width="17.5" style="6" customWidth="1"/>
    <col min="12292" max="12292" width="25.75" style="6" customWidth="1"/>
    <col min="12293" max="12293" width="17.5" style="6" customWidth="1"/>
    <col min="12294" max="12294" width="0.875" style="6" customWidth="1"/>
    <col min="12295" max="12544" width="9" style="6"/>
    <col min="12545" max="12545" width="1" style="6" customWidth="1"/>
    <col min="12546" max="12546" width="25.75" style="6" customWidth="1"/>
    <col min="12547" max="12547" width="17.5" style="6" customWidth="1"/>
    <col min="12548" max="12548" width="25.75" style="6" customWidth="1"/>
    <col min="12549" max="12549" width="17.5" style="6" customWidth="1"/>
    <col min="12550" max="12550" width="0.875" style="6" customWidth="1"/>
    <col min="12551" max="12800" width="9" style="6"/>
    <col min="12801" max="12801" width="1" style="6" customWidth="1"/>
    <col min="12802" max="12802" width="25.75" style="6" customWidth="1"/>
    <col min="12803" max="12803" width="17.5" style="6" customWidth="1"/>
    <col min="12804" max="12804" width="25.75" style="6" customWidth="1"/>
    <col min="12805" max="12805" width="17.5" style="6" customWidth="1"/>
    <col min="12806" max="12806" width="0.875" style="6" customWidth="1"/>
    <col min="12807" max="13056" width="9" style="6"/>
    <col min="13057" max="13057" width="1" style="6" customWidth="1"/>
    <col min="13058" max="13058" width="25.75" style="6" customWidth="1"/>
    <col min="13059" max="13059" width="17.5" style="6" customWidth="1"/>
    <col min="13060" max="13060" width="25.75" style="6" customWidth="1"/>
    <col min="13061" max="13061" width="17.5" style="6" customWidth="1"/>
    <col min="13062" max="13062" width="0.875" style="6" customWidth="1"/>
    <col min="13063" max="13312" width="9" style="6"/>
    <col min="13313" max="13313" width="1" style="6" customWidth="1"/>
    <col min="13314" max="13314" width="25.75" style="6" customWidth="1"/>
    <col min="13315" max="13315" width="17.5" style="6" customWidth="1"/>
    <col min="13316" max="13316" width="25.75" style="6" customWidth="1"/>
    <col min="13317" max="13317" width="17.5" style="6" customWidth="1"/>
    <col min="13318" max="13318" width="0.875" style="6" customWidth="1"/>
    <col min="13319" max="13568" width="9" style="6"/>
    <col min="13569" max="13569" width="1" style="6" customWidth="1"/>
    <col min="13570" max="13570" width="25.75" style="6" customWidth="1"/>
    <col min="13571" max="13571" width="17.5" style="6" customWidth="1"/>
    <col min="13572" max="13572" width="25.75" style="6" customWidth="1"/>
    <col min="13573" max="13573" width="17.5" style="6" customWidth="1"/>
    <col min="13574" max="13574" width="0.875" style="6" customWidth="1"/>
    <col min="13575" max="13824" width="9" style="6"/>
    <col min="13825" max="13825" width="1" style="6" customWidth="1"/>
    <col min="13826" max="13826" width="25.75" style="6" customWidth="1"/>
    <col min="13827" max="13827" width="17.5" style="6" customWidth="1"/>
    <col min="13828" max="13828" width="25.75" style="6" customWidth="1"/>
    <col min="13829" max="13829" width="17.5" style="6" customWidth="1"/>
    <col min="13830" max="13830" width="0.875" style="6" customWidth="1"/>
    <col min="13831" max="14080" width="9" style="6"/>
    <col min="14081" max="14081" width="1" style="6" customWidth="1"/>
    <col min="14082" max="14082" width="25.75" style="6" customWidth="1"/>
    <col min="14083" max="14083" width="17.5" style="6" customWidth="1"/>
    <col min="14084" max="14084" width="25.75" style="6" customWidth="1"/>
    <col min="14085" max="14085" width="17.5" style="6" customWidth="1"/>
    <col min="14086" max="14086" width="0.875" style="6" customWidth="1"/>
    <col min="14087" max="14336" width="9" style="6"/>
    <col min="14337" max="14337" width="1" style="6" customWidth="1"/>
    <col min="14338" max="14338" width="25.75" style="6" customWidth="1"/>
    <col min="14339" max="14339" width="17.5" style="6" customWidth="1"/>
    <col min="14340" max="14340" width="25.75" style="6" customWidth="1"/>
    <col min="14341" max="14341" width="17.5" style="6" customWidth="1"/>
    <col min="14342" max="14342" width="0.875" style="6" customWidth="1"/>
    <col min="14343" max="14592" width="9" style="6"/>
    <col min="14593" max="14593" width="1" style="6" customWidth="1"/>
    <col min="14594" max="14594" width="25.75" style="6" customWidth="1"/>
    <col min="14595" max="14595" width="17.5" style="6" customWidth="1"/>
    <col min="14596" max="14596" width="25.75" style="6" customWidth="1"/>
    <col min="14597" max="14597" width="17.5" style="6" customWidth="1"/>
    <col min="14598" max="14598" width="0.875" style="6" customWidth="1"/>
    <col min="14599" max="14848" width="9" style="6"/>
    <col min="14849" max="14849" width="1" style="6" customWidth="1"/>
    <col min="14850" max="14850" width="25.75" style="6" customWidth="1"/>
    <col min="14851" max="14851" width="17.5" style="6" customWidth="1"/>
    <col min="14852" max="14852" width="25.75" style="6" customWidth="1"/>
    <col min="14853" max="14853" width="17.5" style="6" customWidth="1"/>
    <col min="14854" max="14854" width="0.875" style="6" customWidth="1"/>
    <col min="14855" max="15104" width="9" style="6"/>
    <col min="15105" max="15105" width="1" style="6" customWidth="1"/>
    <col min="15106" max="15106" width="25.75" style="6" customWidth="1"/>
    <col min="15107" max="15107" width="17.5" style="6" customWidth="1"/>
    <col min="15108" max="15108" width="25.75" style="6" customWidth="1"/>
    <col min="15109" max="15109" width="17.5" style="6" customWidth="1"/>
    <col min="15110" max="15110" width="0.875" style="6" customWidth="1"/>
    <col min="15111" max="15360" width="9" style="6"/>
    <col min="15361" max="15361" width="1" style="6" customWidth="1"/>
    <col min="15362" max="15362" width="25.75" style="6" customWidth="1"/>
    <col min="15363" max="15363" width="17.5" style="6" customWidth="1"/>
    <col min="15364" max="15364" width="25.75" style="6" customWidth="1"/>
    <col min="15365" max="15365" width="17.5" style="6" customWidth="1"/>
    <col min="15366" max="15366" width="0.875" style="6" customWidth="1"/>
    <col min="15367" max="15616" width="9" style="6"/>
    <col min="15617" max="15617" width="1" style="6" customWidth="1"/>
    <col min="15618" max="15618" width="25.75" style="6" customWidth="1"/>
    <col min="15619" max="15619" width="17.5" style="6" customWidth="1"/>
    <col min="15620" max="15620" width="25.75" style="6" customWidth="1"/>
    <col min="15621" max="15621" width="17.5" style="6" customWidth="1"/>
    <col min="15622" max="15622" width="0.875" style="6" customWidth="1"/>
    <col min="15623" max="15872" width="9" style="6"/>
    <col min="15873" max="15873" width="1" style="6" customWidth="1"/>
    <col min="15874" max="15874" width="25.75" style="6" customWidth="1"/>
    <col min="15875" max="15875" width="17.5" style="6" customWidth="1"/>
    <col min="15876" max="15876" width="25.75" style="6" customWidth="1"/>
    <col min="15877" max="15877" width="17.5" style="6" customWidth="1"/>
    <col min="15878" max="15878" width="0.875" style="6" customWidth="1"/>
    <col min="15879" max="16128" width="9" style="6"/>
    <col min="16129" max="16129" width="1" style="6" customWidth="1"/>
    <col min="16130" max="16130" width="25.75" style="6" customWidth="1"/>
    <col min="16131" max="16131" width="17.5" style="6" customWidth="1"/>
    <col min="16132" max="16132" width="25.75" style="6" customWidth="1"/>
    <col min="16133" max="16133" width="17.5" style="6" customWidth="1"/>
    <col min="16134" max="16134" width="0.875" style="6" customWidth="1"/>
    <col min="16135" max="16384" width="9" style="6"/>
  </cols>
  <sheetData>
    <row r="1" spans="1:9">
      <c r="B1" s="7"/>
      <c r="C1" s="7"/>
      <c r="D1" s="7"/>
      <c r="E1" s="8" t="s">
        <v>88</v>
      </c>
    </row>
    <row r="2" spans="1:9" ht="39.950000000000003" customHeight="1">
      <c r="B2" s="65" t="s">
        <v>89</v>
      </c>
      <c r="C2" s="66"/>
      <c r="D2" s="66"/>
      <c r="E2" s="66"/>
    </row>
    <row r="3" spans="1:9" ht="15" customHeight="1">
      <c r="A3" s="95" t="s">
        <v>270</v>
      </c>
      <c r="B3" s="95"/>
      <c r="C3" s="95"/>
      <c r="D3" s="95"/>
      <c r="E3" s="95"/>
      <c r="F3" s="95"/>
      <c r="G3" s="95"/>
      <c r="H3" s="95"/>
      <c r="I3" s="95"/>
    </row>
    <row r="4" spans="1:9">
      <c r="B4" s="10" t="s">
        <v>90</v>
      </c>
      <c r="C4" s="11">
        <v>1462</v>
      </c>
      <c r="D4" s="10" t="s">
        <v>91</v>
      </c>
      <c r="E4" s="12">
        <f>一般公共预算支出表!C7</f>
        <v>528.52</v>
      </c>
    </row>
    <row r="5" spans="1:9">
      <c r="B5" s="10" t="s">
        <v>92</v>
      </c>
      <c r="C5" s="11"/>
      <c r="D5" s="10" t="s">
        <v>93</v>
      </c>
      <c r="E5" s="12">
        <v>0</v>
      </c>
    </row>
    <row r="6" spans="1:9">
      <c r="B6" s="10" t="s">
        <v>94</v>
      </c>
      <c r="C6" s="11"/>
      <c r="D6" s="10" t="s">
        <v>95</v>
      </c>
      <c r="E6" s="12">
        <v>0</v>
      </c>
    </row>
    <row r="7" spans="1:9">
      <c r="B7" s="10" t="s">
        <v>96</v>
      </c>
      <c r="C7" s="11"/>
      <c r="D7" s="10" t="s">
        <v>97</v>
      </c>
      <c r="E7" s="12">
        <f>一般公共预算支出表!C26</f>
        <v>5.04</v>
      </c>
    </row>
    <row r="8" spans="1:9">
      <c r="B8" s="10" t="s">
        <v>98</v>
      </c>
      <c r="C8" s="11"/>
      <c r="D8" s="10" t="s">
        <v>99</v>
      </c>
      <c r="E8" s="12">
        <v>0</v>
      </c>
    </row>
    <row r="9" spans="1:9">
      <c r="B9" s="10" t="s">
        <v>100</v>
      </c>
      <c r="C9" s="11"/>
      <c r="D9" s="10" t="s">
        <v>101</v>
      </c>
      <c r="E9" s="12">
        <v>0</v>
      </c>
    </row>
    <row r="10" spans="1:9">
      <c r="B10" s="10"/>
      <c r="C10" s="11"/>
      <c r="D10" s="10" t="s">
        <v>102</v>
      </c>
      <c r="E10" s="12">
        <f>一般公共预算支出表!C29</f>
        <v>62.209999999999994</v>
      </c>
    </row>
    <row r="11" spans="1:9">
      <c r="B11" s="10"/>
      <c r="C11" s="11"/>
      <c r="D11" s="10" t="s">
        <v>103</v>
      </c>
      <c r="E11" s="12">
        <f>一般公共预算支出表!C34</f>
        <v>215.96</v>
      </c>
    </row>
    <row r="12" spans="1:9">
      <c r="B12" s="10"/>
      <c r="C12" s="11"/>
      <c r="D12" s="10" t="s">
        <v>104</v>
      </c>
      <c r="E12" s="12">
        <f>一般公共预算支出表!C42</f>
        <v>36.93</v>
      </c>
    </row>
    <row r="13" spans="1:9">
      <c r="B13" s="10"/>
      <c r="C13" s="11"/>
      <c r="D13" s="10" t="s">
        <v>105</v>
      </c>
      <c r="E13" s="12">
        <v>0</v>
      </c>
    </row>
    <row r="14" spans="1:9">
      <c r="B14" s="10"/>
      <c r="C14" s="11"/>
      <c r="D14" s="10" t="s">
        <v>106</v>
      </c>
      <c r="E14" s="12">
        <f>一般公共预算支出表!C48</f>
        <v>10.5</v>
      </c>
    </row>
    <row r="15" spans="1:9">
      <c r="B15" s="10"/>
      <c r="C15" s="11"/>
      <c r="D15" s="10" t="s">
        <v>107</v>
      </c>
      <c r="E15" s="12">
        <f>一般公共预算支出表!C51</f>
        <v>480.15</v>
      </c>
    </row>
    <row r="16" spans="1:9" ht="15" customHeight="1">
      <c r="B16" s="10"/>
      <c r="C16" s="11"/>
      <c r="D16" s="10" t="s">
        <v>108</v>
      </c>
      <c r="E16" s="12">
        <f>一般公共预算支出表!C63</f>
        <v>33.659999999999997</v>
      </c>
    </row>
    <row r="17" spans="2:5" ht="15" customHeight="1">
      <c r="B17" s="10"/>
      <c r="C17" s="11"/>
      <c r="D17" s="10" t="s">
        <v>109</v>
      </c>
      <c r="E17" s="12">
        <f>一般公共预算支出表!C69</f>
        <v>19.690000000000001</v>
      </c>
    </row>
    <row r="18" spans="2:5" ht="15" customHeight="1">
      <c r="B18" s="10"/>
      <c r="C18" s="11"/>
      <c r="D18" s="10" t="s">
        <v>110</v>
      </c>
      <c r="E18" s="12">
        <v>0</v>
      </c>
    </row>
    <row r="19" spans="2:5" ht="15" customHeight="1">
      <c r="B19" s="10"/>
      <c r="C19" s="11"/>
      <c r="D19" s="10" t="s">
        <v>111</v>
      </c>
      <c r="E19" s="12">
        <v>0</v>
      </c>
    </row>
    <row r="20" spans="2:5" ht="15" customHeight="1">
      <c r="B20" s="10"/>
      <c r="C20" s="11"/>
      <c r="D20" s="10" t="s">
        <v>112</v>
      </c>
      <c r="E20" s="12">
        <v>0</v>
      </c>
    </row>
    <row r="21" spans="2:5" ht="15" customHeight="1">
      <c r="B21" s="10"/>
      <c r="C21" s="11"/>
      <c r="D21" s="10" t="s">
        <v>113</v>
      </c>
      <c r="E21" s="12">
        <v>0</v>
      </c>
    </row>
    <row r="22" spans="2:5" ht="15" customHeight="1">
      <c r="B22" s="10"/>
      <c r="C22" s="11"/>
      <c r="D22" s="10" t="s">
        <v>114</v>
      </c>
      <c r="E22" s="12">
        <f>一般公共预算支出表!C66</f>
        <v>69.34</v>
      </c>
    </row>
    <row r="23" spans="2:5">
      <c r="B23" s="10"/>
      <c r="C23" s="11"/>
      <c r="D23" s="10" t="s">
        <v>115</v>
      </c>
      <c r="E23" s="12">
        <v>0</v>
      </c>
    </row>
    <row r="24" spans="2:5" ht="15" customHeight="1">
      <c r="B24" s="10"/>
      <c r="C24" s="11"/>
      <c r="D24" s="10" t="s">
        <v>116</v>
      </c>
      <c r="E24" s="12">
        <v>0</v>
      </c>
    </row>
    <row r="25" spans="2:5">
      <c r="B25" s="13"/>
      <c r="C25" s="14"/>
      <c r="D25" s="10" t="s">
        <v>117</v>
      </c>
      <c r="E25" s="12">
        <v>0</v>
      </c>
    </row>
    <row r="26" spans="2:5" ht="15" customHeight="1">
      <c r="B26" s="13" t="s">
        <v>38</v>
      </c>
      <c r="C26" s="14">
        <f>SUM(C4:C9)</f>
        <v>1462</v>
      </c>
      <c r="D26" s="13" t="s">
        <v>39</v>
      </c>
      <c r="E26" s="15">
        <f>SUM(E4:E25)</f>
        <v>1462</v>
      </c>
    </row>
    <row r="27" spans="2:5" ht="17.25" customHeight="1"/>
  </sheetData>
  <mergeCells count="2">
    <mergeCell ref="B2:E2"/>
    <mergeCell ref="A3:I3"/>
  </mergeCells>
  <phoneticPr fontId="15" type="noConversion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72"/>
  <sheetViews>
    <sheetView workbookViewId="0">
      <selection activeCell="A3" sqref="A3:I3"/>
    </sheetView>
  </sheetViews>
  <sheetFormatPr defaultColWidth="9" defaultRowHeight="13.5"/>
  <cols>
    <col min="1" max="1" width="6.875" customWidth="1"/>
    <col min="2" max="2" width="30" customWidth="1"/>
    <col min="3" max="3" width="8.625" customWidth="1"/>
    <col min="4" max="6" width="10.625" customWidth="1"/>
    <col min="7" max="9" width="8.625" customWidth="1"/>
  </cols>
  <sheetData>
    <row r="1" spans="1:9" ht="20.100000000000001" customHeight="1">
      <c r="A1" s="68" t="s">
        <v>118</v>
      </c>
      <c r="B1" s="68"/>
      <c r="C1" s="68"/>
      <c r="D1" s="68"/>
      <c r="E1" s="68"/>
      <c r="F1" s="68"/>
      <c r="G1" s="68"/>
      <c r="H1" s="68"/>
      <c r="I1" s="68"/>
    </row>
    <row r="2" spans="1:9" ht="39.950000000000003" customHeight="1">
      <c r="A2" s="69" t="s">
        <v>119</v>
      </c>
      <c r="B2" s="69"/>
      <c r="C2" s="69"/>
      <c r="D2" s="69"/>
      <c r="E2" s="69"/>
      <c r="F2" s="69"/>
      <c r="G2" s="69"/>
      <c r="H2" s="69"/>
      <c r="I2" s="69"/>
    </row>
    <row r="3" spans="1:9" s="4" customFormat="1" ht="15" customHeight="1">
      <c r="A3" s="70" t="s">
        <v>275</v>
      </c>
      <c r="B3" s="94"/>
      <c r="C3" s="94"/>
      <c r="D3" s="70"/>
      <c r="E3" s="70"/>
      <c r="F3" s="70"/>
      <c r="G3" s="70"/>
      <c r="H3" s="70"/>
      <c r="I3" s="70"/>
    </row>
    <row r="4" spans="1:9" ht="39.950000000000003" customHeight="1">
      <c r="A4" s="83" t="s">
        <v>120</v>
      </c>
      <c r="B4" s="83"/>
      <c r="C4" s="83" t="s">
        <v>57</v>
      </c>
      <c r="D4" s="84" t="s">
        <v>121</v>
      </c>
      <c r="E4" s="84" t="s">
        <v>122</v>
      </c>
      <c r="F4" s="85" t="s">
        <v>123</v>
      </c>
      <c r="G4" s="87" t="s">
        <v>124</v>
      </c>
      <c r="H4" s="84" t="s">
        <v>125</v>
      </c>
      <c r="I4" s="84" t="s">
        <v>126</v>
      </c>
    </row>
    <row r="5" spans="1:9" ht="30" customHeight="1">
      <c r="A5" s="5" t="s">
        <v>44</v>
      </c>
      <c r="B5" s="5" t="s">
        <v>61</v>
      </c>
      <c r="C5" s="83"/>
      <c r="D5" s="83"/>
      <c r="E5" s="83"/>
      <c r="F5" s="86"/>
      <c r="G5" s="88"/>
      <c r="H5" s="83"/>
      <c r="I5" s="83"/>
    </row>
    <row r="6" spans="1:9" ht="19.350000000000001" customHeight="1">
      <c r="A6" s="21">
        <v>201</v>
      </c>
      <c r="B6" s="22" t="s">
        <v>50</v>
      </c>
      <c r="C6" s="23">
        <f>D6+E6</f>
        <v>528.52</v>
      </c>
      <c r="D6" s="55">
        <v>528.52</v>
      </c>
      <c r="E6" s="22"/>
      <c r="F6" s="23"/>
      <c r="G6" s="21"/>
      <c r="H6" s="22"/>
      <c r="I6" s="23"/>
    </row>
    <row r="7" spans="1:9" ht="19.350000000000001" customHeight="1">
      <c r="A7" s="24">
        <v>20101</v>
      </c>
      <c r="B7" s="25" t="s">
        <v>129</v>
      </c>
      <c r="C7" s="26">
        <f t="shared" ref="C7:C67" si="0">D7+E7</f>
        <v>21.97</v>
      </c>
      <c r="D7" s="56">
        <v>21.97</v>
      </c>
      <c r="E7" s="25"/>
      <c r="F7" s="26"/>
      <c r="G7" s="24"/>
      <c r="H7" s="25"/>
      <c r="I7" s="26"/>
    </row>
    <row r="8" spans="1:9" ht="19.350000000000001" customHeight="1">
      <c r="A8" s="28">
        <v>2010101</v>
      </c>
      <c r="B8" s="29" t="s">
        <v>52</v>
      </c>
      <c r="C8" s="30">
        <f t="shared" si="0"/>
        <v>21.97</v>
      </c>
      <c r="D8" s="57">
        <v>21.97</v>
      </c>
      <c r="E8" s="29"/>
      <c r="F8" s="30"/>
      <c r="G8" s="28"/>
      <c r="H8" s="29"/>
      <c r="I8" s="30"/>
    </row>
    <row r="9" spans="1:9" ht="19.350000000000001" customHeight="1">
      <c r="A9" s="24">
        <v>20103</v>
      </c>
      <c r="B9" s="25" t="s">
        <v>130</v>
      </c>
      <c r="C9" s="26">
        <f t="shared" si="0"/>
        <v>274.67</v>
      </c>
      <c r="D9" s="56">
        <v>274.67</v>
      </c>
      <c r="E9" s="56"/>
      <c r="F9" s="32"/>
      <c r="G9" s="56"/>
      <c r="H9" s="56"/>
      <c r="I9" s="32"/>
    </row>
    <row r="10" spans="1:9" ht="19.350000000000001" customHeight="1">
      <c r="A10" s="28">
        <v>2010301</v>
      </c>
      <c r="B10" s="29" t="s">
        <v>52</v>
      </c>
      <c r="C10" s="30">
        <f t="shared" si="0"/>
        <v>274.67</v>
      </c>
      <c r="D10" s="57">
        <v>274.67</v>
      </c>
      <c r="E10" s="57"/>
      <c r="F10" s="58"/>
      <c r="G10" s="57"/>
      <c r="H10" s="57"/>
      <c r="I10" s="58"/>
    </row>
    <row r="11" spans="1:9" ht="19.350000000000001" customHeight="1">
      <c r="A11" s="28">
        <v>2010308</v>
      </c>
      <c r="B11" s="29" t="s">
        <v>131</v>
      </c>
      <c r="C11" s="30">
        <f t="shared" si="0"/>
        <v>0</v>
      </c>
      <c r="D11" s="57">
        <v>0</v>
      </c>
      <c r="E11" s="57"/>
      <c r="F11" s="58"/>
      <c r="G11" s="57"/>
      <c r="H11" s="57"/>
      <c r="I11" s="58"/>
    </row>
    <row r="12" spans="1:9" ht="19.350000000000001" customHeight="1">
      <c r="A12" s="24">
        <v>20106</v>
      </c>
      <c r="B12" s="25" t="s">
        <v>132</v>
      </c>
      <c r="C12" s="26">
        <f t="shared" si="0"/>
        <v>56.91</v>
      </c>
      <c r="D12" s="56">
        <v>56.91</v>
      </c>
      <c r="E12" s="56"/>
      <c r="F12" s="32"/>
      <c r="G12" s="56"/>
      <c r="H12" s="56"/>
      <c r="I12" s="32"/>
    </row>
    <row r="13" spans="1:9" ht="19.350000000000001" customHeight="1">
      <c r="A13" s="28">
        <v>2010601</v>
      </c>
      <c r="B13" s="29" t="s">
        <v>52</v>
      </c>
      <c r="C13" s="30">
        <f t="shared" si="0"/>
        <v>56.91</v>
      </c>
      <c r="D13" s="57">
        <v>56.91</v>
      </c>
      <c r="E13" s="57"/>
      <c r="F13" s="58"/>
      <c r="G13" s="57"/>
      <c r="H13" s="57"/>
      <c r="I13" s="58"/>
    </row>
    <row r="14" spans="1:9" ht="19.350000000000001" customHeight="1">
      <c r="A14" s="28">
        <v>2010602</v>
      </c>
      <c r="B14" s="29" t="s">
        <v>51</v>
      </c>
      <c r="C14" s="30">
        <f t="shared" si="0"/>
        <v>0</v>
      </c>
      <c r="D14" s="57">
        <v>0</v>
      </c>
      <c r="E14" s="57"/>
      <c r="F14" s="58"/>
      <c r="G14" s="57"/>
      <c r="H14" s="57"/>
      <c r="I14" s="58"/>
    </row>
    <row r="15" spans="1:9" ht="19.350000000000001" customHeight="1">
      <c r="A15" s="24">
        <v>20111</v>
      </c>
      <c r="B15" s="25" t="s">
        <v>133</v>
      </c>
      <c r="C15" s="26">
        <f t="shared" si="0"/>
        <v>56.75</v>
      </c>
      <c r="D15" s="56">
        <v>56.75</v>
      </c>
      <c r="E15" s="56"/>
      <c r="F15" s="32"/>
      <c r="G15" s="56"/>
      <c r="H15" s="56"/>
      <c r="I15" s="32"/>
    </row>
    <row r="16" spans="1:9" ht="19.350000000000001" customHeight="1">
      <c r="A16" s="28">
        <v>2011101</v>
      </c>
      <c r="B16" s="29" t="s">
        <v>52</v>
      </c>
      <c r="C16" s="30">
        <f t="shared" si="0"/>
        <v>56.75</v>
      </c>
      <c r="D16" s="57">
        <v>56.75</v>
      </c>
      <c r="E16" s="57"/>
      <c r="F16" s="58"/>
      <c r="G16" s="57"/>
      <c r="H16" s="57"/>
      <c r="I16" s="58"/>
    </row>
    <row r="17" spans="1:9" ht="19.350000000000001" customHeight="1">
      <c r="A17" s="28">
        <v>2011102</v>
      </c>
      <c r="B17" s="29" t="s">
        <v>51</v>
      </c>
      <c r="C17" s="30">
        <f t="shared" si="0"/>
        <v>0</v>
      </c>
      <c r="D17" s="57">
        <v>0</v>
      </c>
      <c r="E17" s="57"/>
      <c r="F17" s="58"/>
      <c r="G17" s="57"/>
      <c r="H17" s="57"/>
      <c r="I17" s="58"/>
    </row>
    <row r="18" spans="1:9" ht="19.350000000000001" customHeight="1">
      <c r="A18" s="24">
        <v>20129</v>
      </c>
      <c r="B18" s="25" t="s">
        <v>134</v>
      </c>
      <c r="C18" s="26">
        <f t="shared" si="0"/>
        <v>4.2</v>
      </c>
      <c r="D18" s="56">
        <v>4.2</v>
      </c>
      <c r="E18" s="56"/>
      <c r="F18" s="32"/>
      <c r="G18" s="56"/>
      <c r="H18" s="56"/>
      <c r="I18" s="32"/>
    </row>
    <row r="19" spans="1:9" ht="19.350000000000001" customHeight="1">
      <c r="A19" s="28">
        <v>2012901</v>
      </c>
      <c r="B19" s="29" t="s">
        <v>52</v>
      </c>
      <c r="C19" s="30">
        <f t="shared" si="0"/>
        <v>4.2</v>
      </c>
      <c r="D19" s="57">
        <v>4.2</v>
      </c>
      <c r="E19" s="57"/>
      <c r="F19" s="58"/>
      <c r="G19" s="57"/>
      <c r="H19" s="57"/>
      <c r="I19" s="58"/>
    </row>
    <row r="20" spans="1:9" ht="19.350000000000001" customHeight="1">
      <c r="A20" s="24">
        <v>20131</v>
      </c>
      <c r="B20" s="25" t="s">
        <v>135</v>
      </c>
      <c r="C20" s="26">
        <f t="shared" si="0"/>
        <v>114.02</v>
      </c>
      <c r="D20" s="56">
        <v>114.02</v>
      </c>
      <c r="E20" s="56"/>
      <c r="F20" s="32"/>
      <c r="G20" s="56"/>
      <c r="H20" s="56"/>
      <c r="I20" s="32"/>
    </row>
    <row r="21" spans="1:9" ht="19.350000000000001" customHeight="1">
      <c r="A21" s="28">
        <v>2013101</v>
      </c>
      <c r="B21" s="29" t="s">
        <v>52</v>
      </c>
      <c r="C21" s="30">
        <f t="shared" si="0"/>
        <v>114.02</v>
      </c>
      <c r="D21" s="57">
        <v>114.02</v>
      </c>
      <c r="E21" s="57"/>
      <c r="F21" s="58"/>
      <c r="G21" s="57"/>
      <c r="H21" s="57"/>
      <c r="I21" s="58"/>
    </row>
    <row r="22" spans="1:9" ht="19.350000000000001" customHeight="1">
      <c r="A22" s="28">
        <v>2013102</v>
      </c>
      <c r="B22" s="29" t="s">
        <v>51</v>
      </c>
      <c r="C22" s="30">
        <f t="shared" si="0"/>
        <v>0</v>
      </c>
      <c r="D22" s="57">
        <v>0</v>
      </c>
      <c r="E22" s="57"/>
      <c r="F22" s="58"/>
      <c r="G22" s="57"/>
      <c r="H22" s="57"/>
      <c r="I22" s="58"/>
    </row>
    <row r="23" spans="1:9" ht="19.350000000000001" customHeight="1">
      <c r="A23" s="24">
        <v>20199</v>
      </c>
      <c r="B23" s="25" t="s">
        <v>136</v>
      </c>
      <c r="C23" s="26">
        <f t="shared" si="0"/>
        <v>0</v>
      </c>
      <c r="D23" s="56">
        <v>0</v>
      </c>
      <c r="E23" s="56"/>
      <c r="F23" s="32"/>
      <c r="G23" s="56"/>
      <c r="H23" s="56"/>
      <c r="I23" s="32"/>
    </row>
    <row r="24" spans="1:9" ht="19.350000000000001" customHeight="1">
      <c r="A24" s="28">
        <v>2019999</v>
      </c>
      <c r="B24" s="29" t="s">
        <v>137</v>
      </c>
      <c r="C24" s="30">
        <f t="shared" si="0"/>
        <v>0</v>
      </c>
      <c r="D24" s="57">
        <v>0</v>
      </c>
      <c r="E24" s="57"/>
      <c r="F24" s="58"/>
      <c r="G24" s="57"/>
      <c r="H24" s="57"/>
      <c r="I24" s="58"/>
    </row>
    <row r="25" spans="1:9" ht="19.350000000000001" customHeight="1">
      <c r="A25" s="21">
        <v>204</v>
      </c>
      <c r="B25" s="21" t="s">
        <v>138</v>
      </c>
      <c r="C25" s="23">
        <f>D25</f>
        <v>5.04</v>
      </c>
      <c r="D25" s="55">
        <v>5.04</v>
      </c>
      <c r="E25" s="55"/>
      <c r="F25" s="59"/>
      <c r="G25" s="55"/>
      <c r="H25" s="55"/>
      <c r="I25" s="59"/>
    </row>
    <row r="26" spans="1:9" ht="19.350000000000001" customHeight="1">
      <c r="A26" s="24">
        <v>20406</v>
      </c>
      <c r="B26" s="24" t="s">
        <v>139</v>
      </c>
      <c r="C26" s="32">
        <f>D26</f>
        <v>5.04</v>
      </c>
      <c r="D26" s="56">
        <v>5.04</v>
      </c>
      <c r="E26" s="56"/>
      <c r="F26" s="32"/>
      <c r="G26" s="56"/>
      <c r="H26" s="56"/>
      <c r="I26" s="32"/>
    </row>
    <row r="27" spans="1:9" ht="19.350000000000001" customHeight="1">
      <c r="A27" s="28">
        <v>2040601</v>
      </c>
      <c r="B27" s="29" t="s">
        <v>52</v>
      </c>
      <c r="C27" s="30">
        <f t="shared" si="0"/>
        <v>5.04</v>
      </c>
      <c r="D27" s="57">
        <v>5.04</v>
      </c>
      <c r="E27" s="57"/>
      <c r="F27" s="58"/>
      <c r="G27" s="57"/>
      <c r="H27" s="57"/>
      <c r="I27" s="58"/>
    </row>
    <row r="28" spans="1:9" ht="19.350000000000001" customHeight="1">
      <c r="A28" s="21">
        <v>207</v>
      </c>
      <c r="B28" s="22" t="s">
        <v>140</v>
      </c>
      <c r="C28" s="23">
        <f t="shared" si="0"/>
        <v>62.209999999999994</v>
      </c>
      <c r="D28" s="55">
        <v>62.209999999999994</v>
      </c>
      <c r="E28" s="55"/>
      <c r="F28" s="59"/>
      <c r="G28" s="55"/>
      <c r="H28" s="55"/>
      <c r="I28" s="59"/>
    </row>
    <row r="29" spans="1:9" ht="19.350000000000001" customHeight="1">
      <c r="A29" s="24">
        <v>20701</v>
      </c>
      <c r="B29" s="25" t="s">
        <v>141</v>
      </c>
      <c r="C29" s="26">
        <f t="shared" si="0"/>
        <v>40.22</v>
      </c>
      <c r="D29" s="56">
        <v>40.22</v>
      </c>
      <c r="E29" s="56"/>
      <c r="F29" s="32"/>
      <c r="G29" s="56"/>
      <c r="H29" s="56"/>
      <c r="I29" s="32"/>
    </row>
    <row r="30" spans="1:9" ht="19.350000000000001" customHeight="1">
      <c r="A30" s="28">
        <v>2070101</v>
      </c>
      <c r="B30" s="29" t="s">
        <v>52</v>
      </c>
      <c r="C30" s="30">
        <f t="shared" si="0"/>
        <v>40.22</v>
      </c>
      <c r="D30" s="57">
        <v>40.22</v>
      </c>
      <c r="E30" s="57"/>
      <c r="F30" s="58"/>
      <c r="G30" s="57"/>
      <c r="H30" s="57"/>
      <c r="I30" s="58"/>
    </row>
    <row r="31" spans="1:9" ht="19.350000000000001" customHeight="1">
      <c r="A31" s="24">
        <v>20704</v>
      </c>
      <c r="B31" s="25" t="s">
        <v>142</v>
      </c>
      <c r="C31" s="26">
        <f t="shared" si="0"/>
        <v>21.99</v>
      </c>
      <c r="D31" s="56">
        <v>21.99</v>
      </c>
      <c r="E31" s="56"/>
      <c r="F31" s="32"/>
      <c r="G31" s="56"/>
      <c r="H31" s="56"/>
      <c r="I31" s="32"/>
    </row>
    <row r="32" spans="1:9" ht="19.350000000000001" customHeight="1">
      <c r="A32" s="28">
        <v>2070401</v>
      </c>
      <c r="B32" s="29" t="s">
        <v>52</v>
      </c>
      <c r="C32" s="30">
        <f t="shared" si="0"/>
        <v>21.99</v>
      </c>
      <c r="D32" s="57">
        <v>21.99</v>
      </c>
      <c r="E32" s="57"/>
      <c r="F32" s="58"/>
      <c r="G32" s="57"/>
      <c r="H32" s="57"/>
      <c r="I32" s="58"/>
    </row>
    <row r="33" spans="1:9" ht="19.350000000000001" customHeight="1">
      <c r="A33" s="21">
        <v>208</v>
      </c>
      <c r="B33" s="22" t="s">
        <v>143</v>
      </c>
      <c r="C33" s="23">
        <f t="shared" si="0"/>
        <v>215.96</v>
      </c>
      <c r="D33" s="55">
        <v>215.96</v>
      </c>
      <c r="E33" s="55"/>
      <c r="F33" s="59"/>
      <c r="G33" s="55"/>
      <c r="H33" s="55"/>
      <c r="I33" s="59"/>
    </row>
    <row r="34" spans="1:9" ht="19.350000000000001" customHeight="1">
      <c r="A34" s="24">
        <v>20801</v>
      </c>
      <c r="B34" s="25" t="s">
        <v>144</v>
      </c>
      <c r="C34" s="26">
        <f t="shared" si="0"/>
        <v>86.51</v>
      </c>
      <c r="D34" s="56">
        <v>86.51</v>
      </c>
      <c r="E34" s="56"/>
      <c r="F34" s="32"/>
      <c r="G34" s="56"/>
      <c r="H34" s="56"/>
      <c r="I34" s="32"/>
    </row>
    <row r="35" spans="1:9" ht="19.350000000000001" customHeight="1">
      <c r="A35" s="28">
        <v>2080101</v>
      </c>
      <c r="B35" s="29" t="s">
        <v>52</v>
      </c>
      <c r="C35" s="30">
        <f t="shared" si="0"/>
        <v>86.51</v>
      </c>
      <c r="D35" s="57">
        <v>86.51</v>
      </c>
      <c r="E35" s="57"/>
      <c r="F35" s="58"/>
      <c r="G35" s="57"/>
      <c r="H35" s="57"/>
      <c r="I35" s="58"/>
    </row>
    <row r="36" spans="1:9" ht="19.350000000000001" customHeight="1">
      <c r="A36" s="24">
        <v>20802</v>
      </c>
      <c r="B36" s="25" t="s">
        <v>145</v>
      </c>
      <c r="C36" s="26">
        <f t="shared" si="0"/>
        <v>10.66</v>
      </c>
      <c r="D36" s="56">
        <v>10.66</v>
      </c>
      <c r="E36" s="56"/>
      <c r="F36" s="32"/>
      <c r="G36" s="56"/>
      <c r="H36" s="56"/>
      <c r="I36" s="32"/>
    </row>
    <row r="37" spans="1:9" ht="19.350000000000001" customHeight="1">
      <c r="A37" s="28">
        <v>2080201</v>
      </c>
      <c r="B37" s="29" t="s">
        <v>52</v>
      </c>
      <c r="C37" s="30">
        <f t="shared" si="0"/>
        <v>10.66</v>
      </c>
      <c r="D37" s="57">
        <v>10.66</v>
      </c>
      <c r="E37" s="57"/>
      <c r="F37" s="58"/>
      <c r="G37" s="57"/>
      <c r="H37" s="57"/>
      <c r="I37" s="58"/>
    </row>
    <row r="38" spans="1:9" ht="19.350000000000001" customHeight="1">
      <c r="A38" s="24">
        <v>20805</v>
      </c>
      <c r="B38" s="25" t="s">
        <v>146</v>
      </c>
      <c r="C38" s="26">
        <f t="shared" si="0"/>
        <v>118.79</v>
      </c>
      <c r="D38" s="56">
        <v>118.79</v>
      </c>
      <c r="E38" s="56"/>
      <c r="F38" s="32"/>
      <c r="G38" s="56"/>
      <c r="H38" s="56"/>
      <c r="I38" s="32"/>
    </row>
    <row r="39" spans="1:9" ht="19.350000000000001" customHeight="1">
      <c r="A39" s="33">
        <v>2080501</v>
      </c>
      <c r="B39" s="34" t="s">
        <v>147</v>
      </c>
      <c r="C39" s="35">
        <f t="shared" si="0"/>
        <v>0</v>
      </c>
      <c r="D39" s="60">
        <v>0</v>
      </c>
      <c r="E39" s="60"/>
      <c r="F39" s="61"/>
      <c r="G39" s="60"/>
      <c r="H39" s="60"/>
      <c r="I39" s="61"/>
    </row>
    <row r="40" spans="1:9" ht="19.350000000000001" customHeight="1">
      <c r="A40" s="28">
        <v>2080505</v>
      </c>
      <c r="B40" s="29" t="s">
        <v>148</v>
      </c>
      <c r="C40" s="30">
        <f t="shared" si="0"/>
        <v>118.79</v>
      </c>
      <c r="D40" s="57">
        <v>118.79</v>
      </c>
      <c r="E40" s="57"/>
      <c r="F40" s="58"/>
      <c r="G40" s="57"/>
      <c r="H40" s="57"/>
      <c r="I40" s="58"/>
    </row>
    <row r="41" spans="1:9" ht="19.350000000000001" customHeight="1">
      <c r="A41" s="21">
        <v>210</v>
      </c>
      <c r="B41" s="22" t="s">
        <v>149</v>
      </c>
      <c r="C41" s="23">
        <f t="shared" si="0"/>
        <v>36.93</v>
      </c>
      <c r="D41" s="55">
        <v>36.93</v>
      </c>
      <c r="E41" s="55"/>
      <c r="F41" s="59"/>
      <c r="G41" s="55"/>
      <c r="H41" s="55"/>
      <c r="I41" s="59"/>
    </row>
    <row r="42" spans="1:9" ht="19.350000000000001" customHeight="1">
      <c r="A42" s="24">
        <v>21011</v>
      </c>
      <c r="B42" s="25" t="s">
        <v>150</v>
      </c>
      <c r="C42" s="26">
        <f t="shared" si="0"/>
        <v>34.409999999999997</v>
      </c>
      <c r="D42" s="56">
        <v>34.409999999999997</v>
      </c>
      <c r="E42" s="56"/>
      <c r="F42" s="32"/>
      <c r="G42" s="56"/>
      <c r="H42" s="56"/>
      <c r="I42" s="32"/>
    </row>
    <row r="43" spans="1:9" ht="19.350000000000001" customHeight="1">
      <c r="A43" s="28">
        <v>2101101</v>
      </c>
      <c r="B43" s="29" t="s">
        <v>151</v>
      </c>
      <c r="C43" s="30">
        <f t="shared" si="0"/>
        <v>12.01</v>
      </c>
      <c r="D43" s="57">
        <v>12.01</v>
      </c>
      <c r="E43" s="57"/>
      <c r="F43" s="58"/>
      <c r="G43" s="57"/>
      <c r="H43" s="57"/>
      <c r="I43" s="58"/>
    </row>
    <row r="44" spans="1:9" ht="19.350000000000001" customHeight="1">
      <c r="A44" s="28">
        <v>2101102</v>
      </c>
      <c r="B44" s="29" t="s">
        <v>152</v>
      </c>
      <c r="C44" s="30">
        <f t="shared" si="0"/>
        <v>22.4</v>
      </c>
      <c r="D44" s="57">
        <v>22.4</v>
      </c>
      <c r="E44" s="57"/>
      <c r="F44" s="58"/>
      <c r="G44" s="57"/>
      <c r="H44" s="57"/>
      <c r="I44" s="58"/>
    </row>
    <row r="45" spans="1:9" ht="19.350000000000001" customHeight="1">
      <c r="A45" s="24">
        <v>21007</v>
      </c>
      <c r="B45" s="24" t="s">
        <v>153</v>
      </c>
      <c r="C45" s="26">
        <f>D45+E45</f>
        <v>2.52</v>
      </c>
      <c r="D45" s="56">
        <v>2.52</v>
      </c>
      <c r="E45" s="56"/>
      <c r="F45" s="32"/>
      <c r="G45" s="56"/>
      <c r="H45" s="56"/>
      <c r="I45" s="32"/>
    </row>
    <row r="46" spans="1:9" ht="19.350000000000001" customHeight="1">
      <c r="A46" s="28">
        <v>2100716</v>
      </c>
      <c r="B46" s="29" t="s">
        <v>154</v>
      </c>
      <c r="C46" s="30">
        <f>D46</f>
        <v>2.52</v>
      </c>
      <c r="D46" s="57">
        <v>2.52</v>
      </c>
      <c r="E46" s="57"/>
      <c r="F46" s="58"/>
      <c r="G46" s="57"/>
      <c r="H46" s="57"/>
      <c r="I46" s="58"/>
    </row>
    <row r="47" spans="1:9" ht="19.350000000000001" customHeight="1">
      <c r="A47" s="21">
        <v>212</v>
      </c>
      <c r="B47" s="22" t="s">
        <v>155</v>
      </c>
      <c r="C47" s="23">
        <f t="shared" si="0"/>
        <v>10.5</v>
      </c>
      <c r="D47" s="55">
        <v>10.5</v>
      </c>
      <c r="E47" s="55"/>
      <c r="F47" s="59"/>
      <c r="G47" s="55"/>
      <c r="H47" s="55"/>
      <c r="I47" s="59"/>
    </row>
    <row r="48" spans="1:9" ht="19.350000000000001" customHeight="1">
      <c r="A48" s="24">
        <v>21201</v>
      </c>
      <c r="B48" s="25" t="s">
        <v>156</v>
      </c>
      <c r="C48" s="26">
        <f t="shared" si="0"/>
        <v>10.5</v>
      </c>
      <c r="D48" s="56">
        <v>10.5</v>
      </c>
      <c r="E48" s="56"/>
      <c r="F48" s="32"/>
      <c r="G48" s="56"/>
      <c r="H48" s="56"/>
      <c r="I48" s="32"/>
    </row>
    <row r="49" spans="1:9" ht="19.350000000000001" customHeight="1">
      <c r="A49" s="28">
        <v>2120101</v>
      </c>
      <c r="B49" s="29" t="s">
        <v>52</v>
      </c>
      <c r="C49" s="30">
        <f t="shared" si="0"/>
        <v>10.5</v>
      </c>
      <c r="D49" s="57">
        <v>10.5</v>
      </c>
      <c r="E49" s="57"/>
      <c r="F49" s="58"/>
      <c r="G49" s="57"/>
      <c r="H49" s="57"/>
      <c r="I49" s="58"/>
    </row>
    <row r="50" spans="1:9" ht="19.350000000000001" customHeight="1">
      <c r="A50" s="21">
        <v>213</v>
      </c>
      <c r="B50" s="22" t="s">
        <v>157</v>
      </c>
      <c r="C50" s="23">
        <f t="shared" si="0"/>
        <v>480.15</v>
      </c>
      <c r="D50" s="55">
        <v>480.15</v>
      </c>
      <c r="E50" s="55"/>
      <c r="F50" s="59"/>
      <c r="G50" s="55"/>
      <c r="H50" s="55"/>
      <c r="I50" s="59"/>
    </row>
    <row r="51" spans="1:9" ht="19.350000000000001" customHeight="1">
      <c r="A51" s="24">
        <v>21301</v>
      </c>
      <c r="B51" s="25" t="s">
        <v>158</v>
      </c>
      <c r="C51" s="26">
        <f t="shared" si="0"/>
        <v>217.68</v>
      </c>
      <c r="D51" s="56">
        <v>217.68</v>
      </c>
      <c r="E51" s="56"/>
      <c r="F51" s="32"/>
      <c r="G51" s="56"/>
      <c r="H51" s="56"/>
      <c r="I51" s="32"/>
    </row>
    <row r="52" spans="1:9" ht="19.350000000000001" customHeight="1">
      <c r="A52" s="28">
        <v>2130101</v>
      </c>
      <c r="B52" s="29" t="s">
        <v>52</v>
      </c>
      <c r="C52" s="30">
        <f t="shared" si="0"/>
        <v>217.68</v>
      </c>
      <c r="D52" s="57">
        <v>217.68</v>
      </c>
      <c r="E52" s="57"/>
      <c r="F52" s="58"/>
      <c r="G52" s="57"/>
      <c r="H52" s="57"/>
      <c r="I52" s="58"/>
    </row>
    <row r="53" spans="1:9" ht="19.350000000000001" customHeight="1">
      <c r="A53" s="28">
        <v>2130111</v>
      </c>
      <c r="B53" s="29" t="s">
        <v>159</v>
      </c>
      <c r="C53" s="30">
        <f t="shared" si="0"/>
        <v>0</v>
      </c>
      <c r="D53" s="57">
        <v>0</v>
      </c>
      <c r="E53" s="57"/>
      <c r="F53" s="58"/>
      <c r="G53" s="57"/>
      <c r="H53" s="57"/>
      <c r="I53" s="58"/>
    </row>
    <row r="54" spans="1:9" ht="19.350000000000001" customHeight="1">
      <c r="A54" s="24">
        <v>21302</v>
      </c>
      <c r="B54" s="25" t="s">
        <v>160</v>
      </c>
      <c r="C54" s="26">
        <f t="shared" si="0"/>
        <v>56.37</v>
      </c>
      <c r="D54" s="56">
        <v>56.37</v>
      </c>
      <c r="E54" s="56"/>
      <c r="F54" s="32"/>
      <c r="G54" s="56"/>
      <c r="H54" s="56"/>
      <c r="I54" s="32"/>
    </row>
    <row r="55" spans="1:9" ht="19.350000000000001" customHeight="1">
      <c r="A55" s="28">
        <v>2130201</v>
      </c>
      <c r="B55" s="29" t="s">
        <v>52</v>
      </c>
      <c r="C55" s="30">
        <f t="shared" si="0"/>
        <v>56.37</v>
      </c>
      <c r="D55" s="57">
        <v>56.37</v>
      </c>
      <c r="E55" s="57"/>
      <c r="F55" s="58"/>
      <c r="G55" s="57"/>
      <c r="H55" s="57"/>
      <c r="I55" s="58"/>
    </row>
    <row r="56" spans="1:9" ht="19.350000000000001" customHeight="1">
      <c r="A56" s="28">
        <v>2130234</v>
      </c>
      <c r="B56" s="29" t="s">
        <v>161</v>
      </c>
      <c r="C56" s="30">
        <f t="shared" si="0"/>
        <v>0</v>
      </c>
      <c r="D56" s="57">
        <v>0</v>
      </c>
      <c r="E56" s="57"/>
      <c r="F56" s="58"/>
      <c r="G56" s="57"/>
      <c r="H56" s="57"/>
      <c r="I56" s="58"/>
    </row>
    <row r="57" spans="1:9" ht="19.350000000000001" customHeight="1">
      <c r="A57" s="24">
        <v>21303</v>
      </c>
      <c r="B57" s="25" t="s">
        <v>162</v>
      </c>
      <c r="C57" s="26">
        <f t="shared" si="0"/>
        <v>43.06</v>
      </c>
      <c r="D57" s="56">
        <v>43.06</v>
      </c>
      <c r="E57" s="56"/>
      <c r="F57" s="32"/>
      <c r="G57" s="56"/>
      <c r="H57" s="56"/>
      <c r="I57" s="32"/>
    </row>
    <row r="58" spans="1:9" ht="19.350000000000001" customHeight="1">
      <c r="A58" s="28">
        <v>2130301</v>
      </c>
      <c r="B58" s="29" t="s">
        <v>52</v>
      </c>
      <c r="C58" s="30">
        <f t="shared" si="0"/>
        <v>43.06</v>
      </c>
      <c r="D58" s="57">
        <v>43.06</v>
      </c>
      <c r="E58" s="57"/>
      <c r="F58" s="58"/>
      <c r="G58" s="57"/>
      <c r="H58" s="57"/>
      <c r="I58" s="58"/>
    </row>
    <row r="59" spans="1:9" ht="19.350000000000001" customHeight="1">
      <c r="A59" s="28">
        <v>2130315</v>
      </c>
      <c r="B59" s="29" t="s">
        <v>163</v>
      </c>
      <c r="C59" s="30">
        <f t="shared" si="0"/>
        <v>0</v>
      </c>
      <c r="D59" s="57">
        <v>0</v>
      </c>
      <c r="E59" s="57"/>
      <c r="F59" s="58"/>
      <c r="G59" s="57"/>
      <c r="H59" s="57"/>
      <c r="I59" s="58"/>
    </row>
    <row r="60" spans="1:9" ht="19.350000000000001" customHeight="1">
      <c r="A60" s="24">
        <v>21307</v>
      </c>
      <c r="B60" s="25" t="s">
        <v>164</v>
      </c>
      <c r="C60" s="26">
        <f t="shared" si="0"/>
        <v>163.04</v>
      </c>
      <c r="D60" s="56">
        <v>163.04</v>
      </c>
      <c r="E60" s="56"/>
      <c r="F60" s="32"/>
      <c r="G60" s="56"/>
      <c r="H60" s="56"/>
      <c r="I60" s="32"/>
    </row>
    <row r="61" spans="1:9" ht="19.350000000000001" customHeight="1">
      <c r="A61" s="28">
        <v>2130705</v>
      </c>
      <c r="B61" s="29" t="s">
        <v>165</v>
      </c>
      <c r="C61" s="30">
        <f t="shared" si="0"/>
        <v>163.04</v>
      </c>
      <c r="D61" s="57">
        <v>163.04</v>
      </c>
      <c r="E61" s="57"/>
      <c r="F61" s="58"/>
      <c r="G61" s="57"/>
      <c r="H61" s="57"/>
      <c r="I61" s="58"/>
    </row>
    <row r="62" spans="1:9" ht="19.350000000000001" customHeight="1">
      <c r="A62" s="21">
        <v>214</v>
      </c>
      <c r="B62" s="22" t="s">
        <v>166</v>
      </c>
      <c r="C62" s="23">
        <f t="shared" si="0"/>
        <v>33.659999999999997</v>
      </c>
      <c r="D62" s="55">
        <v>33.659999999999997</v>
      </c>
      <c r="E62" s="55"/>
      <c r="F62" s="59"/>
      <c r="G62" s="55"/>
      <c r="H62" s="55"/>
      <c r="I62" s="59"/>
    </row>
    <row r="63" spans="1:9" ht="19.350000000000001" customHeight="1">
      <c r="A63" s="24">
        <v>21401</v>
      </c>
      <c r="B63" s="25" t="s">
        <v>167</v>
      </c>
      <c r="C63" s="26">
        <f t="shared" si="0"/>
        <v>33.659999999999997</v>
      </c>
      <c r="D63" s="56">
        <v>33.659999999999997</v>
      </c>
      <c r="E63" s="56"/>
      <c r="F63" s="32"/>
      <c r="G63" s="56"/>
      <c r="H63" s="56"/>
      <c r="I63" s="32"/>
    </row>
    <row r="64" spans="1:9" ht="19.350000000000001" customHeight="1">
      <c r="A64" s="28">
        <v>2140101</v>
      </c>
      <c r="B64" s="29" t="s">
        <v>52</v>
      </c>
      <c r="C64" s="30">
        <f t="shared" si="0"/>
        <v>33.659999999999997</v>
      </c>
      <c r="D64" s="57">
        <v>33.659999999999997</v>
      </c>
      <c r="E64" s="57"/>
      <c r="F64" s="58"/>
      <c r="G64" s="57"/>
      <c r="H64" s="57"/>
      <c r="I64" s="58"/>
    </row>
    <row r="65" spans="1:9" ht="19.350000000000001" customHeight="1">
      <c r="A65" s="21">
        <v>221</v>
      </c>
      <c r="B65" s="22" t="s">
        <v>170</v>
      </c>
      <c r="C65" s="23">
        <f t="shared" si="0"/>
        <v>69.34</v>
      </c>
      <c r="D65" s="55">
        <v>69.34</v>
      </c>
      <c r="E65" s="55"/>
      <c r="F65" s="59"/>
      <c r="G65" s="55"/>
      <c r="H65" s="55"/>
      <c r="I65" s="59"/>
    </row>
    <row r="66" spans="1:9" ht="19.350000000000001" customHeight="1">
      <c r="A66" s="24">
        <v>22102</v>
      </c>
      <c r="B66" s="25" t="s">
        <v>171</v>
      </c>
      <c r="C66" s="26">
        <f t="shared" si="0"/>
        <v>69.34</v>
      </c>
      <c r="D66" s="56">
        <v>69.34</v>
      </c>
      <c r="E66" s="56"/>
      <c r="F66" s="32"/>
      <c r="G66" s="56"/>
      <c r="H66" s="56"/>
      <c r="I66" s="32"/>
    </row>
    <row r="67" spans="1:9" ht="19.350000000000001" customHeight="1">
      <c r="A67" s="28">
        <v>2210201</v>
      </c>
      <c r="B67" s="29" t="s">
        <v>172</v>
      </c>
      <c r="C67" s="30">
        <f t="shared" si="0"/>
        <v>69.34</v>
      </c>
      <c r="D67" s="57">
        <v>69.34</v>
      </c>
      <c r="E67" s="57"/>
      <c r="F67" s="58"/>
      <c r="G67" s="57"/>
      <c r="H67" s="57"/>
      <c r="I67" s="58"/>
    </row>
    <row r="68" spans="1:9" ht="19.350000000000001" customHeight="1">
      <c r="A68" s="21">
        <v>224</v>
      </c>
      <c r="B68" s="22" t="s">
        <v>168</v>
      </c>
      <c r="C68" s="23">
        <f>D68+E68</f>
        <v>19.690000000000001</v>
      </c>
      <c r="D68" s="55">
        <v>19.690000000000001</v>
      </c>
      <c r="E68" s="55"/>
      <c r="F68" s="59"/>
      <c r="G68" s="55"/>
      <c r="H68" s="55"/>
      <c r="I68" s="59"/>
    </row>
    <row r="69" spans="1:9" ht="19.350000000000001" customHeight="1">
      <c r="A69" s="24">
        <v>22401</v>
      </c>
      <c r="B69" s="25" t="s">
        <v>169</v>
      </c>
      <c r="C69" s="26">
        <f>D69+E69</f>
        <v>19.690000000000001</v>
      </c>
      <c r="D69" s="56">
        <v>19.690000000000001</v>
      </c>
      <c r="E69" s="56"/>
      <c r="F69" s="32"/>
      <c r="G69" s="56"/>
      <c r="H69" s="56"/>
      <c r="I69" s="32"/>
    </row>
    <row r="70" spans="1:9" ht="19.350000000000001" customHeight="1">
      <c r="A70" s="28">
        <v>2240101</v>
      </c>
      <c r="B70" s="29" t="s">
        <v>52</v>
      </c>
      <c r="C70" s="30">
        <f>D70+E70</f>
        <v>19.690000000000001</v>
      </c>
      <c r="D70" s="57">
        <v>19.690000000000001</v>
      </c>
      <c r="E70" s="57"/>
      <c r="F70" s="58"/>
      <c r="G70" s="57"/>
      <c r="H70" s="57"/>
      <c r="I70" s="58"/>
    </row>
    <row r="71" spans="1:9" ht="19.350000000000001" customHeight="1">
      <c r="A71" s="28">
        <v>2240102</v>
      </c>
      <c r="B71" s="29" t="s">
        <v>51</v>
      </c>
      <c r="C71" s="30">
        <f>D71+E71</f>
        <v>0</v>
      </c>
      <c r="D71" s="57">
        <v>0</v>
      </c>
      <c r="E71" s="57"/>
      <c r="F71" s="58"/>
      <c r="G71" s="57"/>
      <c r="H71" s="57"/>
      <c r="I71" s="58"/>
    </row>
    <row r="72" spans="1:9" ht="19.350000000000001" customHeight="1">
      <c r="A72" s="37"/>
      <c r="B72" s="38" t="s">
        <v>53</v>
      </c>
      <c r="C72" s="39">
        <f>C6+C28+C33+C41+C47+C50+C62+C68+C65+C25</f>
        <v>1462</v>
      </c>
      <c r="D72" s="62">
        <f>D6+D28+D33+D41+D47+D50+D62+D68+D65+D25</f>
        <v>1462</v>
      </c>
      <c r="E72" s="62"/>
      <c r="F72" s="63"/>
      <c r="G72" s="62"/>
      <c r="H72" s="62"/>
      <c r="I72" s="63"/>
    </row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17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E71"/>
  <sheetViews>
    <sheetView tabSelected="1" workbookViewId="0">
      <selection activeCell="H5" sqref="H5"/>
    </sheetView>
  </sheetViews>
  <sheetFormatPr defaultColWidth="9" defaultRowHeight="13.5"/>
  <cols>
    <col min="1" max="1" width="8.625" customWidth="1"/>
    <col min="2" max="2" width="20.625" customWidth="1"/>
    <col min="3" max="3" width="18.625" customWidth="1"/>
    <col min="4" max="5" width="18.625" style="2" customWidth="1"/>
  </cols>
  <sheetData>
    <row r="1" spans="1:5" ht="20.100000000000001" customHeight="1">
      <c r="A1" s="72" t="s">
        <v>127</v>
      </c>
      <c r="B1" s="72"/>
      <c r="C1" s="72"/>
      <c r="D1" s="72"/>
      <c r="E1" s="72"/>
    </row>
    <row r="2" spans="1:5" ht="39.950000000000003" customHeight="1">
      <c r="A2" s="69" t="s">
        <v>128</v>
      </c>
      <c r="B2" s="69"/>
      <c r="C2" s="69"/>
      <c r="D2" s="69"/>
      <c r="E2" s="69"/>
    </row>
    <row r="3" spans="1:5" s="1" customFormat="1" ht="15" customHeight="1">
      <c r="A3" s="104" t="s">
        <v>276</v>
      </c>
      <c r="B3" s="93"/>
      <c r="C3" s="93"/>
      <c r="D3" s="93"/>
      <c r="E3" s="93"/>
    </row>
    <row r="4" spans="1:5" ht="30" customHeight="1">
      <c r="A4" s="3" t="s">
        <v>44</v>
      </c>
      <c r="B4" s="3" t="s">
        <v>61</v>
      </c>
      <c r="C4" s="3" t="s">
        <v>57</v>
      </c>
      <c r="D4" s="3" t="s">
        <v>48</v>
      </c>
      <c r="E4" s="3" t="s">
        <v>49</v>
      </c>
    </row>
    <row r="5" spans="1:5" ht="20.100000000000001" customHeight="1">
      <c r="A5" s="21">
        <v>201</v>
      </c>
      <c r="B5" s="22" t="s">
        <v>50</v>
      </c>
      <c r="C5" s="23">
        <f>D5+E5</f>
        <v>528.52</v>
      </c>
      <c r="D5" s="23">
        <f>D6+D8+D11+D14+D17+D22+D19</f>
        <v>528.52</v>
      </c>
      <c r="E5" s="23">
        <f>E6+E8+E11+E14+E17+E22+E19</f>
        <v>0</v>
      </c>
    </row>
    <row r="6" spans="1:5" ht="20.100000000000001" customHeight="1">
      <c r="A6" s="24">
        <v>20101</v>
      </c>
      <c r="B6" s="25" t="s">
        <v>129</v>
      </c>
      <c r="C6" s="26">
        <f t="shared" ref="C6:C66" si="0">D6+E6</f>
        <v>21.97</v>
      </c>
      <c r="D6" s="26">
        <f>SUM(D7)</f>
        <v>21.97</v>
      </c>
      <c r="E6" s="27"/>
    </row>
    <row r="7" spans="1:5" ht="20.100000000000001" customHeight="1">
      <c r="A7" s="28">
        <v>2010101</v>
      </c>
      <c r="B7" s="29" t="s">
        <v>52</v>
      </c>
      <c r="C7" s="30">
        <f t="shared" si="0"/>
        <v>21.97</v>
      </c>
      <c r="D7" s="30">
        <v>21.97</v>
      </c>
      <c r="E7" s="31"/>
    </row>
    <row r="8" spans="1:5" ht="20.100000000000001" customHeight="1">
      <c r="A8" s="24">
        <v>20103</v>
      </c>
      <c r="B8" s="25" t="s">
        <v>130</v>
      </c>
      <c r="C8" s="26">
        <f t="shared" si="0"/>
        <v>274.67</v>
      </c>
      <c r="D8" s="26">
        <f>SUM(D9:D10)</f>
        <v>274.67</v>
      </c>
      <c r="E8" s="26">
        <f>SUM(E9:E10)</f>
        <v>0</v>
      </c>
    </row>
    <row r="9" spans="1:5" ht="20.100000000000001" customHeight="1">
      <c r="A9" s="28">
        <v>2010301</v>
      </c>
      <c r="B9" s="29" t="s">
        <v>52</v>
      </c>
      <c r="C9" s="30">
        <f t="shared" si="0"/>
        <v>274.67</v>
      </c>
      <c r="D9" s="30">
        <v>274.67</v>
      </c>
      <c r="E9" s="31"/>
    </row>
    <row r="10" spans="1:5" ht="20.100000000000001" customHeight="1">
      <c r="A10" s="28">
        <v>2010308</v>
      </c>
      <c r="B10" s="29" t="s">
        <v>131</v>
      </c>
      <c r="C10" s="30">
        <f t="shared" si="0"/>
        <v>0</v>
      </c>
      <c r="D10" s="30"/>
      <c r="E10" s="31"/>
    </row>
    <row r="11" spans="1:5" ht="20.100000000000001" customHeight="1">
      <c r="A11" s="24">
        <v>20106</v>
      </c>
      <c r="B11" s="25" t="s">
        <v>132</v>
      </c>
      <c r="C11" s="26">
        <f t="shared" si="0"/>
        <v>56.91</v>
      </c>
      <c r="D11" s="26">
        <f>SUM(D12:D13)</f>
        <v>56.91</v>
      </c>
      <c r="E11" s="26">
        <f>SUM(E12:E13)</f>
        <v>0</v>
      </c>
    </row>
    <row r="12" spans="1:5" ht="20.100000000000001" customHeight="1">
      <c r="A12" s="28">
        <v>2010601</v>
      </c>
      <c r="B12" s="29" t="s">
        <v>52</v>
      </c>
      <c r="C12" s="30">
        <f t="shared" si="0"/>
        <v>56.91</v>
      </c>
      <c r="D12" s="30">
        <v>56.91</v>
      </c>
      <c r="E12" s="31"/>
    </row>
    <row r="13" spans="1:5" ht="20.100000000000001" customHeight="1">
      <c r="A13" s="28">
        <v>2010602</v>
      </c>
      <c r="B13" s="29" t="s">
        <v>51</v>
      </c>
      <c r="C13" s="30">
        <f t="shared" si="0"/>
        <v>0</v>
      </c>
      <c r="D13" s="30"/>
      <c r="E13" s="31"/>
    </row>
    <row r="14" spans="1:5" ht="20.100000000000001" customHeight="1">
      <c r="A14" s="24">
        <v>20111</v>
      </c>
      <c r="B14" s="25" t="s">
        <v>133</v>
      </c>
      <c r="C14" s="26">
        <f t="shared" si="0"/>
        <v>56.75</v>
      </c>
      <c r="D14" s="26">
        <f>SUM(D15:D16)</f>
        <v>56.75</v>
      </c>
      <c r="E14" s="26">
        <f>SUM(E15:E16)</f>
        <v>0</v>
      </c>
    </row>
    <row r="15" spans="1:5" ht="20.100000000000001" customHeight="1">
      <c r="A15" s="28">
        <v>2011101</v>
      </c>
      <c r="B15" s="29" t="s">
        <v>52</v>
      </c>
      <c r="C15" s="30">
        <f t="shared" si="0"/>
        <v>56.75</v>
      </c>
      <c r="D15" s="30">
        <v>56.75</v>
      </c>
      <c r="E15" s="31"/>
    </row>
    <row r="16" spans="1:5" ht="20.100000000000001" customHeight="1">
      <c r="A16" s="28">
        <v>2011102</v>
      </c>
      <c r="B16" s="29" t="s">
        <v>51</v>
      </c>
      <c r="C16" s="30">
        <f t="shared" si="0"/>
        <v>0</v>
      </c>
      <c r="D16" s="30"/>
      <c r="E16" s="31"/>
    </row>
    <row r="17" spans="1:5" ht="20.100000000000001" customHeight="1">
      <c r="A17" s="24">
        <v>20129</v>
      </c>
      <c r="B17" s="25" t="s">
        <v>134</v>
      </c>
      <c r="C17" s="26">
        <f t="shared" si="0"/>
        <v>4.2</v>
      </c>
      <c r="D17" s="26">
        <f>SUM(D18)</f>
        <v>4.2</v>
      </c>
      <c r="E17" s="26">
        <f>SUM(E18)</f>
        <v>0</v>
      </c>
    </row>
    <row r="18" spans="1:5" ht="20.100000000000001" customHeight="1">
      <c r="A18" s="28">
        <v>2012901</v>
      </c>
      <c r="B18" s="29" t="s">
        <v>52</v>
      </c>
      <c r="C18" s="30">
        <f t="shared" si="0"/>
        <v>4.2</v>
      </c>
      <c r="D18" s="30">
        <v>4.2</v>
      </c>
      <c r="E18" s="31"/>
    </row>
    <row r="19" spans="1:5" ht="20.100000000000001" customHeight="1">
      <c r="A19" s="24">
        <v>20131</v>
      </c>
      <c r="B19" s="25" t="s">
        <v>135</v>
      </c>
      <c r="C19" s="26">
        <f t="shared" si="0"/>
        <v>114.02</v>
      </c>
      <c r="D19" s="26">
        <f>SUM(D20:D21)</f>
        <v>114.02</v>
      </c>
      <c r="E19" s="26">
        <f>SUM(E20:E21)</f>
        <v>0</v>
      </c>
    </row>
    <row r="20" spans="1:5" ht="20.100000000000001" customHeight="1">
      <c r="A20" s="28">
        <v>2013101</v>
      </c>
      <c r="B20" s="29" t="s">
        <v>52</v>
      </c>
      <c r="C20" s="30">
        <f t="shared" si="0"/>
        <v>114.02</v>
      </c>
      <c r="D20" s="30">
        <v>114.02</v>
      </c>
      <c r="E20" s="31"/>
    </row>
    <row r="21" spans="1:5" ht="20.100000000000001" customHeight="1">
      <c r="A21" s="28">
        <v>2013102</v>
      </c>
      <c r="B21" s="29" t="s">
        <v>51</v>
      </c>
      <c r="C21" s="30">
        <f t="shared" si="0"/>
        <v>0</v>
      </c>
      <c r="D21" s="30"/>
      <c r="E21" s="31"/>
    </row>
    <row r="22" spans="1:5" ht="20.100000000000001" customHeight="1">
      <c r="A22" s="24">
        <v>20199</v>
      </c>
      <c r="B22" s="25" t="s">
        <v>136</v>
      </c>
      <c r="C22" s="26">
        <f t="shared" si="0"/>
        <v>0</v>
      </c>
      <c r="D22" s="26">
        <f>SUM(D23:D23)</f>
        <v>0</v>
      </c>
      <c r="E22" s="26">
        <f>SUM(E23:E23)</f>
        <v>0</v>
      </c>
    </row>
    <row r="23" spans="1:5" ht="20.100000000000001" customHeight="1">
      <c r="A23" s="28">
        <v>2019999</v>
      </c>
      <c r="B23" s="29" t="s">
        <v>137</v>
      </c>
      <c r="C23" s="30">
        <f t="shared" si="0"/>
        <v>0</v>
      </c>
      <c r="D23" s="30">
        <v>0</v>
      </c>
      <c r="E23" s="30"/>
    </row>
    <row r="24" spans="1:5" ht="20.100000000000001" customHeight="1">
      <c r="A24" s="21">
        <v>204</v>
      </c>
      <c r="B24" s="21" t="s">
        <v>138</v>
      </c>
      <c r="C24" s="23">
        <f>D24</f>
        <v>5.04</v>
      </c>
      <c r="D24" s="23">
        <f>D25</f>
        <v>5.04</v>
      </c>
      <c r="E24" s="21"/>
    </row>
    <row r="25" spans="1:5" ht="20.100000000000001" customHeight="1">
      <c r="A25" s="24">
        <v>20406</v>
      </c>
      <c r="B25" s="24" t="s">
        <v>139</v>
      </c>
      <c r="C25" s="32">
        <f>D25</f>
        <v>5.04</v>
      </c>
      <c r="D25" s="26">
        <f>D26</f>
        <v>5.04</v>
      </c>
      <c r="E25" s="24"/>
    </row>
    <row r="26" spans="1:5" ht="20.100000000000001" customHeight="1">
      <c r="A26" s="28">
        <v>2040601</v>
      </c>
      <c r="B26" s="29" t="s">
        <v>52</v>
      </c>
      <c r="C26" s="30">
        <f t="shared" si="0"/>
        <v>5.04</v>
      </c>
      <c r="D26" s="30">
        <v>5.04</v>
      </c>
      <c r="E26" s="31"/>
    </row>
    <row r="27" spans="1:5" ht="20.100000000000001" customHeight="1">
      <c r="A27" s="21">
        <v>207</v>
      </c>
      <c r="B27" s="22" t="s">
        <v>140</v>
      </c>
      <c r="C27" s="23">
        <f t="shared" si="0"/>
        <v>62.209999999999994</v>
      </c>
      <c r="D27" s="23">
        <f>D28+D30</f>
        <v>62.209999999999994</v>
      </c>
      <c r="E27" s="23">
        <f>E28+E30</f>
        <v>0</v>
      </c>
    </row>
    <row r="28" spans="1:5" ht="20.100000000000001" customHeight="1">
      <c r="A28" s="24">
        <v>20701</v>
      </c>
      <c r="B28" s="25" t="s">
        <v>141</v>
      </c>
      <c r="C28" s="26">
        <f t="shared" si="0"/>
        <v>40.22</v>
      </c>
      <c r="D28" s="26">
        <f>SUM(D29)</f>
        <v>40.22</v>
      </c>
      <c r="E28" s="26"/>
    </row>
    <row r="29" spans="1:5" ht="20.100000000000001" customHeight="1">
      <c r="A29" s="28">
        <v>2070101</v>
      </c>
      <c r="B29" s="29" t="s">
        <v>52</v>
      </c>
      <c r="C29" s="30">
        <f t="shared" si="0"/>
        <v>40.22</v>
      </c>
      <c r="D29" s="30">
        <v>40.22</v>
      </c>
      <c r="E29" s="31"/>
    </row>
    <row r="30" spans="1:5" ht="20.100000000000001" customHeight="1">
      <c r="A30" s="24">
        <v>20704</v>
      </c>
      <c r="B30" s="25" t="s">
        <v>142</v>
      </c>
      <c r="C30" s="26">
        <f t="shared" si="0"/>
        <v>21.99</v>
      </c>
      <c r="D30" s="26">
        <f>SUM(D31)</f>
        <v>21.99</v>
      </c>
      <c r="E30" s="26">
        <f>SUM(E31)</f>
        <v>0</v>
      </c>
    </row>
    <row r="31" spans="1:5" ht="20.100000000000001" customHeight="1">
      <c r="A31" s="28">
        <v>2070401</v>
      </c>
      <c r="B31" s="29" t="s">
        <v>52</v>
      </c>
      <c r="C31" s="30">
        <f t="shared" si="0"/>
        <v>21.99</v>
      </c>
      <c r="D31" s="30">
        <v>21.99</v>
      </c>
      <c r="E31" s="31"/>
    </row>
    <row r="32" spans="1:5" ht="20.100000000000001" customHeight="1">
      <c r="A32" s="21">
        <v>208</v>
      </c>
      <c r="B32" s="22" t="s">
        <v>143</v>
      </c>
      <c r="C32" s="23">
        <f t="shared" si="0"/>
        <v>215.96</v>
      </c>
      <c r="D32" s="23">
        <f>D33+D37+D35</f>
        <v>215.96</v>
      </c>
      <c r="E32" s="23">
        <f>E33+E37</f>
        <v>0</v>
      </c>
    </row>
    <row r="33" spans="1:5" ht="20.100000000000001" customHeight="1">
      <c r="A33" s="24">
        <v>20801</v>
      </c>
      <c r="B33" s="25" t="s">
        <v>144</v>
      </c>
      <c r="C33" s="26">
        <f t="shared" si="0"/>
        <v>86.51</v>
      </c>
      <c r="D33" s="26">
        <f>SUM(D34)</f>
        <v>86.51</v>
      </c>
      <c r="E33" s="26">
        <f>SUM(E34)</f>
        <v>0</v>
      </c>
    </row>
    <row r="34" spans="1:5" ht="20.100000000000001" customHeight="1">
      <c r="A34" s="28">
        <v>2080101</v>
      </c>
      <c r="B34" s="29" t="s">
        <v>52</v>
      </c>
      <c r="C34" s="30">
        <f t="shared" si="0"/>
        <v>86.51</v>
      </c>
      <c r="D34" s="30">
        <v>86.51</v>
      </c>
      <c r="E34" s="31"/>
    </row>
    <row r="35" spans="1:5" ht="20.100000000000001" customHeight="1">
      <c r="A35" s="24">
        <v>20802</v>
      </c>
      <c r="B35" s="25" t="s">
        <v>145</v>
      </c>
      <c r="C35" s="26">
        <f t="shared" si="0"/>
        <v>10.66</v>
      </c>
      <c r="D35" s="26">
        <f>SUM(D36)</f>
        <v>10.66</v>
      </c>
      <c r="E35" s="25"/>
    </row>
    <row r="36" spans="1:5" ht="20.100000000000001" customHeight="1">
      <c r="A36" s="28">
        <v>2080201</v>
      </c>
      <c r="B36" s="29" t="s">
        <v>52</v>
      </c>
      <c r="C36" s="30">
        <f t="shared" si="0"/>
        <v>10.66</v>
      </c>
      <c r="D36" s="30">
        <v>10.66</v>
      </c>
      <c r="E36" s="31"/>
    </row>
    <row r="37" spans="1:5" ht="20.100000000000001" customHeight="1">
      <c r="A37" s="24">
        <v>20805</v>
      </c>
      <c r="B37" s="25" t="s">
        <v>146</v>
      </c>
      <c r="C37" s="26">
        <f t="shared" si="0"/>
        <v>118.79</v>
      </c>
      <c r="D37" s="26">
        <f>SUM(D38:D39)</f>
        <v>118.79</v>
      </c>
      <c r="E37" s="26">
        <f>SUM(E38:E39)</f>
        <v>0</v>
      </c>
    </row>
    <row r="38" spans="1:5" ht="20.100000000000001" customHeight="1">
      <c r="A38" s="33">
        <v>2080501</v>
      </c>
      <c r="B38" s="34" t="s">
        <v>147</v>
      </c>
      <c r="C38" s="35">
        <f t="shared" si="0"/>
        <v>0</v>
      </c>
      <c r="D38" s="35"/>
      <c r="E38" s="36"/>
    </row>
    <row r="39" spans="1:5">
      <c r="A39" s="28">
        <v>2080505</v>
      </c>
      <c r="B39" s="29" t="s">
        <v>148</v>
      </c>
      <c r="C39" s="30">
        <f t="shared" si="0"/>
        <v>118.79</v>
      </c>
      <c r="D39" s="30">
        <v>118.79</v>
      </c>
      <c r="E39" s="31"/>
    </row>
    <row r="40" spans="1:5">
      <c r="A40" s="21">
        <v>210</v>
      </c>
      <c r="B40" s="22" t="s">
        <v>149</v>
      </c>
      <c r="C40" s="23">
        <f t="shared" si="0"/>
        <v>36.93</v>
      </c>
      <c r="D40" s="39">
        <f>D41+D44</f>
        <v>36.93</v>
      </c>
      <c r="E40" s="23">
        <f>E41</f>
        <v>0</v>
      </c>
    </row>
    <row r="41" spans="1:5">
      <c r="A41" s="24">
        <v>21011</v>
      </c>
      <c r="B41" s="25" t="s">
        <v>150</v>
      </c>
      <c r="C41" s="26">
        <f t="shared" si="0"/>
        <v>34.409999999999997</v>
      </c>
      <c r="D41" s="26">
        <f>SUM(D42:D43)</f>
        <v>34.409999999999997</v>
      </c>
      <c r="E41" s="26">
        <f>SUM(E42:E46)</f>
        <v>0</v>
      </c>
    </row>
    <row r="42" spans="1:5">
      <c r="A42" s="28">
        <v>2101101</v>
      </c>
      <c r="B42" s="29" t="s">
        <v>151</v>
      </c>
      <c r="C42" s="30">
        <f t="shared" si="0"/>
        <v>12.01</v>
      </c>
      <c r="D42" s="30">
        <v>12.01</v>
      </c>
      <c r="E42" s="31"/>
    </row>
    <row r="43" spans="1:5">
      <c r="A43" s="28">
        <v>2101102</v>
      </c>
      <c r="B43" s="29" t="s">
        <v>152</v>
      </c>
      <c r="C43" s="30">
        <f t="shared" si="0"/>
        <v>22.4</v>
      </c>
      <c r="D43" s="30">
        <v>22.4</v>
      </c>
      <c r="E43" s="31"/>
    </row>
    <row r="44" spans="1:5">
      <c r="A44" s="24">
        <v>21007</v>
      </c>
      <c r="B44" s="24" t="s">
        <v>153</v>
      </c>
      <c r="C44" s="26">
        <f>D44+E44</f>
        <v>2.52</v>
      </c>
      <c r="D44" s="26">
        <f>D45</f>
        <v>2.52</v>
      </c>
      <c r="E44" s="24"/>
    </row>
    <row r="45" spans="1:5">
      <c r="A45" s="28">
        <v>2100716</v>
      </c>
      <c r="B45" s="29" t="s">
        <v>154</v>
      </c>
      <c r="C45" s="30">
        <f>D45</f>
        <v>2.52</v>
      </c>
      <c r="D45" s="30">
        <v>2.52</v>
      </c>
      <c r="E45" s="31"/>
    </row>
    <row r="46" spans="1:5">
      <c r="A46" s="21">
        <v>212</v>
      </c>
      <c r="B46" s="22" t="s">
        <v>155</v>
      </c>
      <c r="C46" s="23">
        <f t="shared" si="0"/>
        <v>10.5</v>
      </c>
      <c r="D46" s="23">
        <f>D47</f>
        <v>10.5</v>
      </c>
      <c r="E46" s="23">
        <f>E47</f>
        <v>0</v>
      </c>
    </row>
    <row r="47" spans="1:5">
      <c r="A47" s="24">
        <v>21201</v>
      </c>
      <c r="B47" s="25" t="s">
        <v>156</v>
      </c>
      <c r="C47" s="26">
        <f t="shared" si="0"/>
        <v>10.5</v>
      </c>
      <c r="D47" s="26">
        <f>SUM(D48)</f>
        <v>10.5</v>
      </c>
      <c r="E47" s="26">
        <f>SUM(E48)</f>
        <v>0</v>
      </c>
    </row>
    <row r="48" spans="1:5">
      <c r="A48" s="28">
        <v>2120101</v>
      </c>
      <c r="B48" s="29" t="s">
        <v>52</v>
      </c>
      <c r="C48" s="30">
        <f t="shared" si="0"/>
        <v>10.5</v>
      </c>
      <c r="D48" s="30">
        <v>10.5</v>
      </c>
      <c r="E48" s="31"/>
    </row>
    <row r="49" spans="1:5">
      <c r="A49" s="21">
        <v>213</v>
      </c>
      <c r="B49" s="22" t="s">
        <v>157</v>
      </c>
      <c r="C49" s="23">
        <f t="shared" si="0"/>
        <v>480.15</v>
      </c>
      <c r="D49" s="23">
        <f>D50+D53+D56+D59</f>
        <v>480.15</v>
      </c>
      <c r="E49" s="23">
        <f>E50+E53+E56+E59</f>
        <v>0</v>
      </c>
    </row>
    <row r="50" spans="1:5">
      <c r="A50" s="24">
        <v>21301</v>
      </c>
      <c r="B50" s="25" t="s">
        <v>158</v>
      </c>
      <c r="C50" s="26">
        <f t="shared" si="0"/>
        <v>217.68</v>
      </c>
      <c r="D50" s="26">
        <f>SUM(D51:D52)</f>
        <v>217.68</v>
      </c>
      <c r="E50" s="26">
        <f>SUM(E51:E52)</f>
        <v>0</v>
      </c>
    </row>
    <row r="51" spans="1:5">
      <c r="A51" s="28">
        <v>2130101</v>
      </c>
      <c r="B51" s="29" t="s">
        <v>52</v>
      </c>
      <c r="C51" s="30">
        <f t="shared" si="0"/>
        <v>217.68</v>
      </c>
      <c r="D51" s="30">
        <v>217.68</v>
      </c>
      <c r="E51" s="31"/>
    </row>
    <row r="52" spans="1:5">
      <c r="A52" s="28">
        <v>2130111</v>
      </c>
      <c r="B52" s="29" t="s">
        <v>159</v>
      </c>
      <c r="C52" s="30">
        <f t="shared" si="0"/>
        <v>0</v>
      </c>
      <c r="D52" s="30"/>
      <c r="E52" s="31"/>
    </row>
    <row r="53" spans="1:5">
      <c r="A53" s="24">
        <v>21302</v>
      </c>
      <c r="B53" s="25" t="s">
        <v>160</v>
      </c>
      <c r="C53" s="26">
        <f t="shared" si="0"/>
        <v>56.37</v>
      </c>
      <c r="D53" s="26">
        <f>SUM(D54:D55)</f>
        <v>56.37</v>
      </c>
      <c r="E53" s="26">
        <f>SUM(E54:E55)</f>
        <v>0</v>
      </c>
    </row>
    <row r="54" spans="1:5">
      <c r="A54" s="28">
        <v>2130201</v>
      </c>
      <c r="B54" s="29" t="s">
        <v>52</v>
      </c>
      <c r="C54" s="30">
        <f t="shared" si="0"/>
        <v>56.37</v>
      </c>
      <c r="D54" s="30">
        <v>56.37</v>
      </c>
      <c r="E54" s="31"/>
    </row>
    <row r="55" spans="1:5">
      <c r="A55" s="28">
        <v>2130234</v>
      </c>
      <c r="B55" s="29" t="s">
        <v>161</v>
      </c>
      <c r="C55" s="30">
        <f t="shared" si="0"/>
        <v>0</v>
      </c>
      <c r="D55" s="30"/>
      <c r="E55" s="31"/>
    </row>
    <row r="56" spans="1:5">
      <c r="A56" s="24">
        <v>21303</v>
      </c>
      <c r="B56" s="25" t="s">
        <v>162</v>
      </c>
      <c r="C56" s="26">
        <f t="shared" si="0"/>
        <v>43.06</v>
      </c>
      <c r="D56" s="26">
        <f>SUM(D57:D58)</f>
        <v>43.06</v>
      </c>
      <c r="E56" s="26">
        <f>SUM(E57:E58)</f>
        <v>0</v>
      </c>
    </row>
    <row r="57" spans="1:5">
      <c r="A57" s="28">
        <v>2130301</v>
      </c>
      <c r="B57" s="29" t="s">
        <v>52</v>
      </c>
      <c r="C57" s="30">
        <f t="shared" si="0"/>
        <v>43.06</v>
      </c>
      <c r="D57" s="30">
        <v>43.06</v>
      </c>
      <c r="E57" s="31"/>
    </row>
    <row r="58" spans="1:5">
      <c r="A58" s="28">
        <v>2130315</v>
      </c>
      <c r="B58" s="29" t="s">
        <v>163</v>
      </c>
      <c r="C58" s="30">
        <f t="shared" si="0"/>
        <v>0</v>
      </c>
      <c r="D58" s="30"/>
      <c r="E58" s="31"/>
    </row>
    <row r="59" spans="1:5">
      <c r="A59" s="24">
        <v>21307</v>
      </c>
      <c r="B59" s="25" t="s">
        <v>164</v>
      </c>
      <c r="C59" s="26">
        <f t="shared" si="0"/>
        <v>163.04</v>
      </c>
      <c r="D59" s="26">
        <f>SUM(D60)</f>
        <v>163.04</v>
      </c>
      <c r="E59" s="26">
        <f>SUM(E60)</f>
        <v>0</v>
      </c>
    </row>
    <row r="60" spans="1:5">
      <c r="A60" s="28">
        <v>2130705</v>
      </c>
      <c r="B60" s="29" t="s">
        <v>165</v>
      </c>
      <c r="C60" s="30">
        <f t="shared" si="0"/>
        <v>163.04</v>
      </c>
      <c r="D60" s="30">
        <v>163.04</v>
      </c>
      <c r="E60" s="31"/>
    </row>
    <row r="61" spans="1:5">
      <c r="A61" s="21">
        <v>214</v>
      </c>
      <c r="B61" s="22" t="s">
        <v>166</v>
      </c>
      <c r="C61" s="23">
        <f t="shared" si="0"/>
        <v>33.659999999999997</v>
      </c>
      <c r="D61" s="23">
        <f>D62</f>
        <v>33.659999999999997</v>
      </c>
      <c r="E61" s="23">
        <f>E62</f>
        <v>0</v>
      </c>
    </row>
    <row r="62" spans="1:5">
      <c r="A62" s="24">
        <v>21401</v>
      </c>
      <c r="B62" s="25" t="s">
        <v>167</v>
      </c>
      <c r="C62" s="26">
        <f t="shared" si="0"/>
        <v>33.659999999999997</v>
      </c>
      <c r="D62" s="26">
        <f>SUM(D63)</f>
        <v>33.659999999999997</v>
      </c>
      <c r="E62" s="26">
        <f>SUM(E63)</f>
        <v>0</v>
      </c>
    </row>
    <row r="63" spans="1:5">
      <c r="A63" s="28">
        <v>2140101</v>
      </c>
      <c r="B63" s="29" t="s">
        <v>52</v>
      </c>
      <c r="C63" s="30">
        <f t="shared" si="0"/>
        <v>33.659999999999997</v>
      </c>
      <c r="D63" s="30">
        <v>33.659999999999997</v>
      </c>
      <c r="E63" s="31"/>
    </row>
    <row r="64" spans="1:5">
      <c r="A64" s="21">
        <v>221</v>
      </c>
      <c r="B64" s="22" t="s">
        <v>170</v>
      </c>
      <c r="C64" s="23">
        <f t="shared" si="0"/>
        <v>69.34</v>
      </c>
      <c r="D64" s="23">
        <f>D65</f>
        <v>69.34</v>
      </c>
      <c r="E64" s="23">
        <f>E65</f>
        <v>0</v>
      </c>
    </row>
    <row r="65" spans="1:5">
      <c r="A65" s="24">
        <v>22102</v>
      </c>
      <c r="B65" s="25" t="s">
        <v>171</v>
      </c>
      <c r="C65" s="26">
        <f t="shared" si="0"/>
        <v>69.34</v>
      </c>
      <c r="D65" s="26">
        <f>SUM(D66)</f>
        <v>69.34</v>
      </c>
      <c r="E65" s="26">
        <f>SUM(E66)</f>
        <v>0</v>
      </c>
    </row>
    <row r="66" spans="1:5">
      <c r="A66" s="28">
        <v>2210201</v>
      </c>
      <c r="B66" s="29" t="s">
        <v>172</v>
      </c>
      <c r="C66" s="30">
        <f t="shared" si="0"/>
        <v>69.34</v>
      </c>
      <c r="D66" s="30">
        <v>69.34</v>
      </c>
      <c r="E66" s="31"/>
    </row>
    <row r="67" spans="1:5">
      <c r="A67" s="21">
        <v>224</v>
      </c>
      <c r="B67" s="22" t="s">
        <v>168</v>
      </c>
      <c r="C67" s="23">
        <f>D67+E67</f>
        <v>19.690000000000001</v>
      </c>
      <c r="D67" s="23">
        <f>D68</f>
        <v>19.690000000000001</v>
      </c>
      <c r="E67" s="23">
        <f>E68</f>
        <v>0</v>
      </c>
    </row>
    <row r="68" spans="1:5">
      <c r="A68" s="24">
        <v>22401</v>
      </c>
      <c r="B68" s="25" t="s">
        <v>169</v>
      </c>
      <c r="C68" s="26">
        <f>D68+E68</f>
        <v>19.690000000000001</v>
      </c>
      <c r="D68" s="26">
        <f>SUM(D69:D70)</f>
        <v>19.690000000000001</v>
      </c>
      <c r="E68" s="26">
        <f>SUM(E69:E70)</f>
        <v>0</v>
      </c>
    </row>
    <row r="69" spans="1:5">
      <c r="A69" s="28">
        <v>2240101</v>
      </c>
      <c r="B69" s="29" t="s">
        <v>52</v>
      </c>
      <c r="C69" s="30">
        <f>D69+E69</f>
        <v>19.690000000000001</v>
      </c>
      <c r="D69" s="30">
        <v>19.690000000000001</v>
      </c>
      <c r="E69" s="31"/>
    </row>
    <row r="70" spans="1:5">
      <c r="A70" s="28">
        <v>2240102</v>
      </c>
      <c r="B70" s="29" t="s">
        <v>51</v>
      </c>
      <c r="C70" s="30">
        <f>D70+E70</f>
        <v>0</v>
      </c>
      <c r="D70" s="30"/>
      <c r="E70" s="31"/>
    </row>
    <row r="71" spans="1:5">
      <c r="A71" s="37"/>
      <c r="B71" s="38" t="s">
        <v>53</v>
      </c>
      <c r="C71" s="39">
        <f>C5+C27+C32+C40+C46+C49+C61+C67+C64+C24</f>
        <v>1462</v>
      </c>
      <c r="D71" s="39">
        <f>D5+D27+D32+D40+D46+D49+D61+D67+D64+D24</f>
        <v>1462</v>
      </c>
      <c r="E71" s="39">
        <f>E5+E27+E32+E40+E46+E49+E61+E67+E64+E24</f>
        <v>0</v>
      </c>
    </row>
  </sheetData>
  <mergeCells count="3">
    <mergeCell ref="A1:E1"/>
    <mergeCell ref="A2:E2"/>
    <mergeCell ref="A3:E3"/>
  </mergeCells>
  <phoneticPr fontId="1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财政拨款收支预算总表</vt:lpstr>
      <vt:lpstr>一般公共预算支出表</vt:lpstr>
      <vt:lpstr>基本支出预算表</vt:lpstr>
      <vt:lpstr>一般公共预算“三公”经费支出表</vt:lpstr>
      <vt:lpstr>政府性基金预算支出表</vt:lpstr>
      <vt:lpstr>部门收支总表</vt:lpstr>
      <vt:lpstr>部门收入总表</vt:lpstr>
      <vt:lpstr>部门支出总表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Hewlett-Packard Company</cp:lastModifiedBy>
  <dcterms:created xsi:type="dcterms:W3CDTF">2006-09-16T00:00:00Z</dcterms:created>
  <dcterms:modified xsi:type="dcterms:W3CDTF">2019-01-01T10:56:30Z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