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368" windowHeight="10536" firstSheet="5" activeTab="5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财政拨款支出明细表" sheetId="13" r:id="rId9"/>
    <sheet name="绩效目标表" sheetId="9" r:id="rId10"/>
    <sheet name="对下绩效目标表" sheetId="14" r:id="rId11"/>
    <sheet name="政府采购表" sheetId="11" r:id="rId12"/>
  </sheets>
  <calcPr calcId="144525"/>
</workbook>
</file>

<file path=xl/calcChain.xml><?xml version="1.0" encoding="utf-8"?>
<calcChain xmlns="http://schemas.openxmlformats.org/spreadsheetml/2006/main">
  <c r="E26" i="6" l="1"/>
  <c r="C26" i="6"/>
  <c r="I7" i="4"/>
  <c r="G7" i="4"/>
  <c r="C7" i="4"/>
  <c r="A7" i="4"/>
  <c r="D41" i="3"/>
  <c r="C41" i="3"/>
  <c r="C40" i="3"/>
  <c r="C39" i="3"/>
  <c r="C38" i="3"/>
  <c r="D37" i="3"/>
  <c r="C37" i="3"/>
  <c r="C36" i="3"/>
  <c r="C35" i="3"/>
  <c r="C34" i="3"/>
  <c r="C33" i="3"/>
  <c r="D32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D15" i="3"/>
  <c r="C15" i="3"/>
  <c r="C14" i="3"/>
  <c r="C13" i="3"/>
  <c r="C12" i="3"/>
  <c r="C11" i="3"/>
  <c r="C10" i="3"/>
  <c r="C9" i="3"/>
  <c r="C8" i="3"/>
  <c r="C7" i="3"/>
  <c r="F6" i="3"/>
  <c r="D6" i="3"/>
  <c r="C6" i="3"/>
  <c r="C37" i="2"/>
  <c r="C36" i="2"/>
  <c r="C35" i="2"/>
  <c r="C34" i="2"/>
  <c r="C33" i="2"/>
  <c r="C32" i="2"/>
  <c r="C31" i="2"/>
  <c r="D30" i="2"/>
  <c r="C30" i="2"/>
  <c r="D29" i="2"/>
  <c r="C29" i="2"/>
  <c r="C28" i="2"/>
  <c r="C27" i="2"/>
  <c r="C26" i="2"/>
  <c r="D25" i="2"/>
  <c r="C25" i="2"/>
  <c r="D24" i="2"/>
  <c r="C24" i="2"/>
  <c r="C23" i="2"/>
  <c r="D22" i="2"/>
  <c r="C22" i="2"/>
  <c r="C21" i="2"/>
  <c r="E20" i="2"/>
  <c r="D20" i="2"/>
  <c r="C20" i="2"/>
  <c r="C19" i="2"/>
  <c r="D18" i="2"/>
  <c r="C18" i="2"/>
  <c r="C17" i="2"/>
  <c r="E16" i="2"/>
  <c r="D16" i="2"/>
  <c r="C16" i="2"/>
  <c r="D15" i="2"/>
  <c r="C15" i="2"/>
  <c r="C14" i="2"/>
  <c r="C13" i="2"/>
  <c r="C12" i="2"/>
  <c r="E11" i="2"/>
  <c r="D11" i="2"/>
  <c r="C11" i="2"/>
  <c r="C10" i="2"/>
  <c r="C9" i="2"/>
  <c r="D8" i="2"/>
  <c r="C8" i="2"/>
  <c r="E7" i="2"/>
  <c r="D7" i="2"/>
  <c r="C7" i="2"/>
  <c r="E28" i="1"/>
  <c r="C28" i="1"/>
  <c r="E4" i="1"/>
  <c r="C4" i="1"/>
</calcChain>
</file>

<file path=xl/sharedStrings.xml><?xml version="1.0" encoding="utf-8"?>
<sst xmlns="http://schemas.openxmlformats.org/spreadsheetml/2006/main" count="819" uniqueCount="405">
  <si>
    <t>部门公开表1</t>
  </si>
  <si>
    <t>2019年财政拨款收支预算总表</t>
  </si>
  <si>
    <t>公开部门：罗平县教育局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</si>
  <si>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</si>
  <si>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</si>
  <si>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</si>
  <si>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</si>
  <si>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</si>
  <si>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</si>
  <si>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</si>
  <si>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</si>
  <si>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</si>
  <si>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</si>
  <si>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</si>
  <si>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</si>
  <si>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</si>
  <si>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</si>
  <si>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</si>
  <si>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</si>
  <si>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</si>
  <si>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</si>
  <si>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</si>
  <si>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</si>
  <si>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</si>
  <si>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</si>
  <si>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</si>
  <si>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</si>
  <si>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</si>
  <si>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</si>
  <si>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</si>
  <si>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</si>
  <si>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</si>
  <si>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</si>
  <si>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</si>
  <si>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</si>
  <si>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</si>
  <si>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</si>
  <si>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</si>
  <si>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</si>
  <si>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</si>
  <si>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</si>
  <si>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</si>
  <si>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</si>
  <si>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</si>
  <si>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</si>
  <si>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</si>
  <si>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</si>
  <si>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</si>
  <si>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</si>
  <si>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</si>
  <si>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</si>
  <si>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205</t>
  </si>
  <si>
    <t>教育支出</t>
  </si>
  <si>
    <t>20501</t>
  </si>
  <si>
    <t xml:space="preserve">  教育管理事务</t>
  </si>
  <si>
    <t>2050101</t>
  </si>
  <si>
    <t xml:space="preserve">    行政运行</t>
  </si>
  <si>
    <t>2050199</t>
  </si>
  <si>
    <t xml:space="preserve">    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</si>
  <si>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</si>
  <si>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</si>
  <si>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</si>
  <si>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</si>
  <si>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</si>
  <si>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</si>
  <si>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</si>
  <si>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</si>
  <si>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</si>
  <si>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</si>
  <si>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20503</t>
  </si>
  <si>
    <t xml:space="preserve">  职业教育</t>
  </si>
  <si>
    <t>2050304</t>
  </si>
  <si>
    <t xml:space="preserve">    职业高中教育</t>
  </si>
  <si>
    <t>20507</t>
  </si>
  <si>
    <t xml:space="preserve">  特殊教育</t>
  </si>
  <si>
    <t>2050701</t>
  </si>
  <si>
    <t xml:space="preserve">    特殊学校教育</t>
  </si>
  <si>
    <t>20508</t>
  </si>
  <si>
    <t xml:space="preserve">  进修及培训</t>
  </si>
  <si>
    <t>2050801</t>
  </si>
  <si>
    <t xml:space="preserve">    教师进修</t>
  </si>
  <si>
    <t>20599</t>
  </si>
  <si>
    <t xml:space="preserve">  其他教育支出</t>
  </si>
  <si>
    <t>2059999</t>
  </si>
  <si>
    <t xml:space="preserve">    其他教育支出</t>
  </si>
  <si>
    <t>208</t>
  </si>
  <si>
    <t>社会保障和就业支出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</si>
  <si>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</si>
  <si>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</si>
  <si>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</si>
  <si>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</si>
  <si>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</si>
  <si>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</si>
  <si>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</si>
  <si>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</si>
  <si>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</si>
  <si>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</si>
  <si>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</si>
  <si>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</si>
  <si>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</si>
  <si>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</si>
  <si>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</si>
  <si>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</si>
  <si>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</si>
  <si>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</si>
  <si>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</si>
  <si>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</si>
  <si>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</si>
  <si>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</si>
  <si>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 xml:space="preserve">    其他教育费附加安排的支出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</si>
  <si>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</si>
  <si>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</si>
  <si>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</si>
  <si>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</si>
  <si>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</si>
  <si>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</si>
  <si>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</si>
  <si>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</si>
  <si>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</si>
  <si>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</si>
  <si>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</si>
  <si>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</si>
  <si>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</si>
  <si>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</si>
  <si>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</si>
  <si>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</si>
  <si>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</si>
  <si>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</si>
  <si>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</si>
  <si>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</si>
  <si>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住房公积金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</si>
  <si>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</si>
  <si>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</si>
  <si>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</si>
  <si>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</si>
  <si>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</si>
  <si>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</si>
  <si>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</si>
  <si>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因公出国（境）费用</t>
  </si>
  <si>
    <t>维修（护）费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</si>
  <si>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</si>
  <si>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</si>
  <si>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</si>
  <si>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</si>
  <si>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</si>
  <si>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</si>
  <si>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</si>
  <si>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其他商品和服务支出</t>
  </si>
  <si>
    <t>对个人和家庭的补助</t>
  </si>
  <si>
    <t>离休费</t>
  </si>
  <si>
    <t>退休费</t>
  </si>
  <si>
    <t>生活补助</t>
  </si>
  <si>
    <t>助学金</t>
  </si>
  <si>
    <t>资本性支出</t>
  </si>
  <si>
    <t>房屋建筑物购建</t>
  </si>
  <si>
    <t>办公设备购置</t>
  </si>
  <si>
    <t>专用设备购置</t>
  </si>
  <si>
    <t>部门公开表4</t>
  </si>
  <si>
    <t>2019年一般公共预算“三公”经费支出表</t>
  </si>
  <si>
    <t>部门：罗平县教育局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</si>
  <si>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</si>
  <si>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</si>
  <si>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</si>
  <si>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</si>
  <si>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</si>
  <si>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</si>
  <si>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</si>
  <si>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</si>
  <si>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</si>
  <si>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本表无数据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</si>
  <si>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</si>
  <si>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</si>
  <si>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</si>
  <si>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</si>
  <si>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</si>
  <si>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</si>
  <si>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</si>
  <si>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</si>
  <si>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</si>
  <si>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</si>
  <si>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</si>
  <si>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</si>
  <si>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</si>
  <si>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</si>
  <si>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</si>
  <si>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</si>
  <si>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</si>
  <si>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</si>
  <si>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</si>
  <si>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</si>
  <si>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</si>
  <si>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</si>
  <si>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</si>
  <si>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</si>
  <si>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</si>
  <si>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</si>
  <si>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</si>
  <si>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</si>
  <si>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</si>
  <si>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</si>
  <si>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</si>
  <si>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</si>
  <si>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罗平县教育局   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</si>
  <si>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</si>
  <si>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</si>
  <si>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</si>
  <si>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</si>
  <si>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</si>
  <si>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</si>
  <si>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</si>
  <si>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</si>
  <si>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</si>
  <si>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 xml:space="preserve"> 公开部门：罗平县教育局                                                                         单位：万元</t>
    <phoneticPr fontId="18" type="noConversion"/>
  </si>
  <si>
    <t>公开部门 ：罗平县教育局                                                       单位：万元</t>
    <phoneticPr fontId="18" type="noConversion"/>
  </si>
  <si>
    <t>公开部门：罗平县教育局                                                              单位：万元</t>
    <phoneticPr fontId="18" type="noConversion"/>
  </si>
  <si>
    <t xml:space="preserve">  公开部门： 罗平县教育局                                                                  单位：万元</t>
    <phoneticPr fontId="18" type="noConversion"/>
  </si>
  <si>
    <t>单位</t>
  </si>
  <si>
    <t>说明</t>
  </si>
  <si>
    <t>绩效指标值设定依据及数据来源</t>
  </si>
  <si>
    <t>指标值</t>
  </si>
  <si>
    <t>三级指标</t>
  </si>
  <si>
    <t>二级指标</t>
  </si>
  <si>
    <t>一级指标</t>
  </si>
  <si>
    <t>项目目标</t>
  </si>
  <si>
    <t>单位名称、项目名称</t>
  </si>
  <si>
    <t>其他收入</t>
  </si>
  <si>
    <t>上年结转</t>
  </si>
  <si>
    <t>国有资源（资产）有偿使用收入</t>
  </si>
  <si>
    <t>财政专户管理的收入</t>
  </si>
  <si>
    <t>收费成本
补偿</t>
  </si>
  <si>
    <t>执法办案
补助</t>
  </si>
  <si>
    <t>专项收入</t>
  </si>
  <si>
    <t>本级财力</t>
  </si>
  <si>
    <t>单位自筹</t>
  </si>
  <si>
    <t>国有资本经营收益</t>
  </si>
  <si>
    <t>政府性
基金</t>
  </si>
  <si>
    <t>一般公共预算</t>
  </si>
  <si>
    <t>资金来源</t>
  </si>
  <si>
    <t>基本支出/项目支出</t>
  </si>
  <si>
    <t>面向中小企业预留资金</t>
  </si>
  <si>
    <t>数量</t>
  </si>
  <si>
    <t>计量
单位</t>
  </si>
  <si>
    <t>采购目录</t>
  </si>
  <si>
    <t>采购项目</t>
  </si>
  <si>
    <t>预算项目</t>
  </si>
  <si>
    <t>6-12  部门政府采购预算表</t>
  </si>
  <si>
    <t>其他支出</t>
  </si>
  <si>
    <t>对民间非营利组织和群众性自治组织补贴</t>
  </si>
  <si>
    <t>国家赔偿费用支出</t>
  </si>
  <si>
    <t>赠与</t>
  </si>
  <si>
    <t>补充全国社会保障基金</t>
  </si>
  <si>
    <t>对社会保险基金补助</t>
  </si>
  <si>
    <t>对社会保障基金补助</t>
  </si>
  <si>
    <t>其他对企业补助</t>
  </si>
  <si>
    <t>利息补贴</t>
  </si>
  <si>
    <t>费用补贴</t>
  </si>
  <si>
    <t>政府投资基金股权投资</t>
  </si>
  <si>
    <t>资本金注入</t>
  </si>
  <si>
    <t>对企业补助</t>
  </si>
  <si>
    <t>对企业补助（基本建设）</t>
  </si>
  <si>
    <t>其他资本性支出</t>
  </si>
  <si>
    <t>无形资产购置</t>
  </si>
  <si>
    <t>文物和陈列品购置</t>
  </si>
  <si>
    <t>其他交通工具购置</t>
  </si>
  <si>
    <t>公务用车购置</t>
  </si>
  <si>
    <t>拆迁补偿</t>
  </si>
  <si>
    <t>地上附着物和青苗补偿</t>
  </si>
  <si>
    <t>安置补助</t>
  </si>
  <si>
    <t>土地补偿</t>
  </si>
  <si>
    <t>物资储备</t>
  </si>
  <si>
    <t>信息网络及软件购置更新</t>
  </si>
  <si>
    <t>大型修缮</t>
  </si>
  <si>
    <t>基础设施建设</t>
  </si>
  <si>
    <t>其他基本建设支出</t>
  </si>
  <si>
    <t>预留</t>
  </si>
  <si>
    <t>预备费</t>
  </si>
  <si>
    <t>预备费及预留</t>
  </si>
  <si>
    <t>调出资金</t>
  </si>
  <si>
    <t>债务转贷</t>
  </si>
  <si>
    <t>援助其他地区支出</t>
  </si>
  <si>
    <t>上下级政府间转移性支出</t>
  </si>
  <si>
    <t>转移性支出</t>
  </si>
  <si>
    <t>国外债务还本</t>
  </si>
  <si>
    <t>国内债务还本</t>
  </si>
  <si>
    <t>资本性支出（基本建设）</t>
  </si>
  <si>
    <t>债务还本支出</t>
  </si>
  <si>
    <t>国外债务发行费用</t>
  </si>
  <si>
    <t>国内债务发行费用</t>
  </si>
  <si>
    <t>国外债务付息</t>
  </si>
  <si>
    <t>国内债务付息</t>
  </si>
  <si>
    <t>债务利息及费用支出</t>
  </si>
  <si>
    <t>其他对个人和家庭的补助</t>
  </si>
  <si>
    <t>个人农业生产补贴</t>
  </si>
  <si>
    <t>奖励金</t>
  </si>
  <si>
    <t>其他对个人和家庭补助</t>
  </si>
  <si>
    <t>医疗费补助</t>
  </si>
  <si>
    <t>离退休费</t>
  </si>
  <si>
    <t>救济费</t>
  </si>
  <si>
    <t>抚恤金</t>
  </si>
  <si>
    <t>社会福利和救助</t>
  </si>
  <si>
    <t>退职（役）费</t>
  </si>
  <si>
    <t>对企业资本性支出（二）</t>
  </si>
  <si>
    <t>对企业资本性支出（一）</t>
  </si>
  <si>
    <t>对企业资本性支出</t>
  </si>
  <si>
    <t>税金及附加费用</t>
  </si>
  <si>
    <t>其他交通费用</t>
  </si>
  <si>
    <t>资本性支出（二）</t>
  </si>
  <si>
    <t>资本性支出（一）</t>
  </si>
  <si>
    <t>委托业务费</t>
  </si>
  <si>
    <t>对事业单位资本性补助</t>
  </si>
  <si>
    <t>其他对事业单位补助</t>
  </si>
  <si>
    <t>专用燃料费</t>
  </si>
  <si>
    <t>被装购置费</t>
  </si>
  <si>
    <t>专用材料费</t>
  </si>
  <si>
    <t>对事业单位经常性补助</t>
  </si>
  <si>
    <t>设备购置</t>
  </si>
  <si>
    <t>租赁费</t>
  </si>
  <si>
    <t>机关资本性支出（二）</t>
  </si>
  <si>
    <t>物业管理费</t>
  </si>
  <si>
    <t>取暖费</t>
  </si>
  <si>
    <t>土地征迁补偿和安置支出</t>
  </si>
  <si>
    <t>手续费</t>
  </si>
  <si>
    <t>咨询费</t>
  </si>
  <si>
    <t>机关资本性支出（一）</t>
  </si>
  <si>
    <t>其他工资福利支出</t>
  </si>
  <si>
    <t>医疗费</t>
  </si>
  <si>
    <t>其他社会保障缴费</t>
  </si>
  <si>
    <t>公务员医疗补助缴费</t>
  </si>
  <si>
    <t>专用材料购置费</t>
  </si>
  <si>
    <t>办公经费</t>
  </si>
  <si>
    <t>机关商品和服务支出</t>
  </si>
  <si>
    <t>伙食补助费</t>
  </si>
  <si>
    <t>社会保障缴费</t>
  </si>
  <si>
    <t>工资奖金津补贴</t>
  </si>
  <si>
    <t>机关工资福利支出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</si>
  <si>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</si>
  <si>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</si>
  <si>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</si>
  <si>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</si>
  <si>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</si>
  <si>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</si>
  <si>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</si>
  <si>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</si>
  <si>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</si>
  <si>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款</t>
  </si>
  <si>
    <t>类</t>
  </si>
  <si>
    <t>部门预算支出经济分类科目</t>
  </si>
  <si>
    <t>政府预算支出经济分类科目</t>
  </si>
  <si>
    <t>支        出</t>
  </si>
  <si>
    <t>支  出  总  计</t>
  </si>
  <si>
    <t>99</t>
  </si>
  <si>
    <t>08</t>
  </si>
  <si>
    <t>07</t>
  </si>
  <si>
    <t>06</t>
  </si>
  <si>
    <t>399</t>
  </si>
  <si>
    <t>03</t>
  </si>
  <si>
    <t>02</t>
  </si>
  <si>
    <t>313</t>
  </si>
  <si>
    <t>05</t>
  </si>
  <si>
    <t>04</t>
  </si>
  <si>
    <t>01</t>
  </si>
  <si>
    <t>312</t>
  </si>
  <si>
    <t>311</t>
  </si>
  <si>
    <t>22</t>
  </si>
  <si>
    <t>21</t>
  </si>
  <si>
    <t>19</t>
  </si>
  <si>
    <t>09</t>
  </si>
  <si>
    <t>310</t>
  </si>
  <si>
    <t>599</t>
  </si>
  <si>
    <t>514</t>
  </si>
  <si>
    <t>补充预算周转金</t>
  </si>
  <si>
    <t>安排预算稳定调节基金</t>
  </si>
  <si>
    <t>513</t>
  </si>
  <si>
    <t>309</t>
  </si>
  <si>
    <t>512</t>
  </si>
  <si>
    <t>307</t>
  </si>
  <si>
    <t>511</t>
  </si>
  <si>
    <t>510</t>
  </si>
  <si>
    <t>509</t>
  </si>
  <si>
    <t>303</t>
  </si>
  <si>
    <t>508</t>
  </si>
  <si>
    <t>40</t>
  </si>
  <si>
    <t>39</t>
  </si>
  <si>
    <t>31</t>
  </si>
  <si>
    <t>507</t>
  </si>
  <si>
    <t>29</t>
  </si>
  <si>
    <t>28</t>
  </si>
  <si>
    <t>27</t>
  </si>
  <si>
    <t>506</t>
  </si>
  <si>
    <t>26</t>
  </si>
  <si>
    <t>25</t>
  </si>
  <si>
    <t>24</t>
  </si>
  <si>
    <t>505</t>
  </si>
  <si>
    <t>504</t>
  </si>
  <si>
    <t>503</t>
  </si>
  <si>
    <t>302</t>
  </si>
  <si>
    <t>502</t>
  </si>
  <si>
    <t>301</t>
  </si>
  <si>
    <t>501</t>
  </si>
  <si>
    <t>政府性基金预算</t>
  </si>
  <si>
    <t>6-8  部门财政拨款支出明细表（按经济科目分类）</t>
    <phoneticPr fontId="18" type="noConversion"/>
  </si>
  <si>
    <t>单位名称：罗平县教育局</t>
    <phoneticPr fontId="18" type="noConversion"/>
  </si>
  <si>
    <t>单位名称：罗平县教育局</t>
    <phoneticPr fontId="18" type="noConversion"/>
  </si>
  <si>
    <t>6-10  项目支出绩效目标表</t>
    <phoneticPr fontId="18" type="noConversion"/>
  </si>
  <si>
    <t>本表无数据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</si>
</sst>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0_);\(#,##0.000\)"/>
    <numFmt numFmtId="177" formatCode="[$-10804]#,##0.00#;\(\-#,##0.00#\);\ "/>
    <numFmt numFmtId="178" formatCode="#,##0.00_ "/>
    <numFmt numFmtId="179" formatCode="#,##0.00_ ;[Red]\-#,##0.00\ "/>
    <numFmt numFmtId="180" formatCode="yyyy\-mm\-dd"/>
    <numFmt numFmtId="181" formatCode="[$-10804]#,##0.00;\-#,##0.00;\ "/>
  </numFmts>
  <fonts count="30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方正小标宋简体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23.95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8" fillId="0" borderId="0"/>
    <xf numFmtId="0" fontId="20" fillId="0" borderId="0"/>
    <xf numFmtId="0" fontId="22" fillId="0" borderId="0">
      <alignment vertical="center"/>
    </xf>
    <xf numFmtId="0" fontId="24" fillId="0" borderId="0">
      <alignment vertical="center"/>
    </xf>
    <xf numFmtId="0" fontId="22" fillId="0" borderId="0"/>
  </cellStyleXfs>
  <cellXfs count="1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8" fillId="0" borderId="0" xfId="1"/>
    <xf numFmtId="0" fontId="9" fillId="0" borderId="0" xfId="1" applyFont="1" applyAlignment="1" applyProtection="1">
      <alignment horizontal="center" vertical="top" wrapText="1" readingOrder="1"/>
      <protection locked="0"/>
    </xf>
    <xf numFmtId="0" fontId="10" fillId="0" borderId="0" xfId="1" applyFont="1" applyAlignment="1" applyProtection="1">
      <alignment horizontal="right" vertical="top" wrapText="1" readingOrder="1"/>
      <protection locked="0"/>
    </xf>
    <xf numFmtId="0" fontId="12" fillId="0" borderId="0" xfId="1" applyFont="1" applyAlignment="1" applyProtection="1">
      <alignment horizontal="left" vertical="center" wrapText="1" readingOrder="1"/>
      <protection locked="0"/>
    </xf>
    <xf numFmtId="0" fontId="8" fillId="0" borderId="0" xfId="1" applyAlignment="1">
      <alignment horizontal="right"/>
    </xf>
    <xf numFmtId="0" fontId="10" fillId="0" borderId="4" xfId="1" applyFont="1" applyBorder="1" applyAlignment="1" applyProtection="1">
      <alignment vertical="top" wrapText="1" readingOrder="1"/>
      <protection locked="0"/>
    </xf>
    <xf numFmtId="177" fontId="10" fillId="0" borderId="4" xfId="1" applyNumberFormat="1" applyFont="1" applyBorder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9" fillId="0" borderId="4" xfId="1" applyFont="1" applyBorder="1" applyAlignment="1" applyProtection="1">
      <alignment horizontal="center" vertical="center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7" fontId="9" fillId="0" borderId="4" xfId="1" applyNumberFormat="1" applyFont="1" applyBorder="1" applyAlignment="1" applyProtection="1">
      <alignment horizontal="right" wrapText="1" readingOrder="1"/>
      <protection locked="0"/>
    </xf>
    <xf numFmtId="0" fontId="1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8" fontId="0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0" fillId="0" borderId="2" xfId="0" applyBorder="1"/>
    <xf numFmtId="176" fontId="0" fillId="0" borderId="0" xfId="0" applyNumberFormat="1"/>
    <xf numFmtId="178" fontId="17" fillId="0" borderId="0" xfId="0" applyNumberFormat="1" applyFont="1"/>
    <xf numFmtId="0" fontId="0" fillId="0" borderId="0" xfId="0" applyBorder="1"/>
    <xf numFmtId="178" fontId="7" fillId="0" borderId="0" xfId="0" applyNumberFormat="1" applyFont="1" applyBorder="1"/>
    <xf numFmtId="178" fontId="0" fillId="0" borderId="0" xfId="0" applyNumberForma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1" applyBorder="1"/>
    <xf numFmtId="177" fontId="10" fillId="0" borderId="0" xfId="1" applyNumberFormat="1" applyFont="1" applyBorder="1" applyAlignment="1" applyProtection="1">
      <alignment horizontal="right" wrapText="1" readingOrder="1"/>
      <protection locked="0"/>
    </xf>
    <xf numFmtId="0" fontId="10" fillId="0" borderId="4" xfId="1" applyFont="1" applyBorder="1" applyAlignment="1" applyProtection="1">
      <alignment horizontal="right" wrapText="1" readingOrder="1"/>
      <protection locked="0"/>
    </xf>
    <xf numFmtId="0" fontId="8" fillId="0" borderId="0" xfId="1"/>
    <xf numFmtId="178" fontId="19" fillId="0" borderId="1" xfId="0" applyNumberFormat="1" applyFont="1" applyBorder="1"/>
    <xf numFmtId="0" fontId="19" fillId="0" borderId="1" xfId="0" applyFont="1" applyBorder="1"/>
    <xf numFmtId="178" fontId="19" fillId="0" borderId="1" xfId="0" applyNumberFormat="1" applyFont="1" applyBorder="1" applyAlignment="1">
      <alignment vertical="center"/>
    </xf>
    <xf numFmtId="177" fontId="19" fillId="0" borderId="1" xfId="0" applyNumberFormat="1" applyFont="1" applyBorder="1" applyAlignment="1">
      <alignment horizontal="right" vertical="center"/>
    </xf>
    <xf numFmtId="177" fontId="10" fillId="0" borderId="4" xfId="0" applyNumberFormat="1" applyFont="1" applyBorder="1" applyAlignment="1" applyProtection="1">
      <alignment horizontal="right" vertical="center" wrapText="1" readingOrder="1"/>
      <protection locked="0"/>
    </xf>
    <xf numFmtId="177" fontId="10" fillId="0" borderId="12" xfId="0" applyNumberFormat="1" applyFont="1" applyBorder="1" applyAlignment="1" applyProtection="1">
      <alignment horizontal="right" vertical="center" wrapText="1" readingOrder="1"/>
      <protection locked="0"/>
    </xf>
    <xf numFmtId="178" fontId="19" fillId="0" borderId="1" xfId="0" applyNumberFormat="1" applyFont="1" applyBorder="1" applyAlignment="1"/>
    <xf numFmtId="176" fontId="1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178" fontId="19" fillId="0" borderId="1" xfId="0" applyNumberFormat="1" applyFont="1" applyBorder="1" applyAlignment="1">
      <alignment horizontal="left" vertical="center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8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 readingOrder="1"/>
      <protection locked="0"/>
    </xf>
    <xf numFmtId="0" fontId="16" fillId="0" borderId="8" xfId="0" applyFont="1" applyFill="1" applyBorder="1" applyAlignment="1" applyProtection="1">
      <alignment vertical="top" wrapText="1"/>
      <protection locked="0"/>
    </xf>
    <xf numFmtId="0" fontId="16" fillId="0" borderId="14" xfId="0" applyFont="1" applyFill="1" applyBorder="1" applyAlignment="1" applyProtection="1">
      <alignment vertical="top" wrapText="1"/>
      <protection locked="0"/>
    </xf>
    <xf numFmtId="0" fontId="15" fillId="0" borderId="7" xfId="0" applyFont="1" applyFill="1" applyBorder="1" applyAlignment="1" applyProtection="1">
      <alignment horizontal="center" vertical="center" wrapText="1" readingOrder="1"/>
      <protection locked="0"/>
    </xf>
    <xf numFmtId="0" fontId="16" fillId="0" borderId="9" xfId="0" applyFont="1" applyFill="1" applyBorder="1" applyAlignment="1" applyProtection="1">
      <alignment vertical="top" wrapText="1"/>
      <protection locked="0"/>
    </xf>
    <xf numFmtId="0" fontId="16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1" fillId="0" borderId="0" xfId="2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left" vertical="center" wrapText="1" indent="1"/>
    </xf>
    <xf numFmtId="0" fontId="23" fillId="0" borderId="1" xfId="3" applyFont="1" applyFill="1" applyBorder="1" applyAlignment="1">
      <alignment vertical="center" wrapText="1"/>
    </xf>
    <xf numFmtId="0" fontId="24" fillId="0" borderId="0" xfId="2" applyNumberFormat="1" applyFont="1" applyFill="1" applyBorder="1" applyAlignment="1" applyProtection="1">
      <alignment horizontal="left" vertical="center"/>
    </xf>
    <xf numFmtId="0" fontId="25" fillId="2" borderId="0" xfId="2" applyFont="1" applyFill="1" applyAlignment="1">
      <alignment horizontal="center" vertical="center" wrapText="1"/>
    </xf>
    <xf numFmtId="0" fontId="20" fillId="0" borderId="0" xfId="2"/>
    <xf numFmtId="0" fontId="20" fillId="0" borderId="0" xfId="2" applyFont="1"/>
    <xf numFmtId="0" fontId="5" fillId="0" borderId="0" xfId="2" applyFont="1"/>
    <xf numFmtId="0" fontId="21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 wrapText="1"/>
    </xf>
    <xf numFmtId="0" fontId="21" fillId="0" borderId="1" xfId="2" applyFont="1" applyFill="1" applyBorder="1" applyAlignment="1"/>
    <xf numFmtId="0" fontId="21" fillId="0" borderId="11" xfId="2" applyFont="1" applyFill="1" applyBorder="1" applyAlignment="1"/>
    <xf numFmtId="179" fontId="27" fillId="0" borderId="1" xfId="2" applyNumberFormat="1" applyFont="1" applyFill="1" applyBorder="1" applyAlignment="1" applyProtection="1">
      <alignment horizontal="right" vertical="center"/>
    </xf>
    <xf numFmtId="0" fontId="27" fillId="0" borderId="1" xfId="2" applyNumberFormat="1" applyFont="1" applyFill="1" applyBorder="1" applyAlignment="1" applyProtection="1">
      <alignment horizontal="center" vertical="center"/>
    </xf>
    <xf numFmtId="180" fontId="27" fillId="0" borderId="1" xfId="2" applyNumberFormat="1" applyFont="1" applyFill="1" applyBorder="1" applyAlignment="1" applyProtection="1">
      <alignment horizontal="center" vertical="center"/>
    </xf>
    <xf numFmtId="179" fontId="27" fillId="0" borderId="1" xfId="2" applyNumberFormat="1" applyFont="1" applyFill="1" applyBorder="1" applyAlignment="1" applyProtection="1">
      <alignment horizontal="center" vertical="center"/>
    </xf>
    <xf numFmtId="49" fontId="27" fillId="0" borderId="1" xfId="2" applyNumberFormat="1" applyFont="1" applyFill="1" applyBorder="1" applyAlignment="1" applyProtection="1">
      <alignment horizontal="center" vertical="center"/>
    </xf>
    <xf numFmtId="0" fontId="24" fillId="0" borderId="1" xfId="2" applyNumberFormat="1" applyFont="1" applyFill="1" applyBorder="1" applyAlignment="1" applyProtection="1">
      <alignment horizontal="center" vertical="center"/>
    </xf>
    <xf numFmtId="0" fontId="24" fillId="0" borderId="15" xfId="2" applyNumberFormat="1" applyFont="1" applyFill="1" applyBorder="1" applyAlignment="1" applyProtection="1">
      <alignment horizontal="center" vertical="center" wrapText="1"/>
    </xf>
    <xf numFmtId="0" fontId="24" fillId="0" borderId="1" xfId="2" applyNumberFormat="1" applyFont="1" applyFill="1" applyBorder="1" applyAlignment="1" applyProtection="1">
      <alignment horizontal="center" vertical="center" wrapText="1"/>
    </xf>
    <xf numFmtId="0" fontId="24" fillId="0" borderId="10" xfId="2" applyNumberFormat="1" applyFont="1" applyFill="1" applyBorder="1" applyAlignment="1" applyProtection="1">
      <alignment horizontal="center" vertical="center" wrapText="1"/>
    </xf>
    <xf numFmtId="0" fontId="24" fillId="0" borderId="1" xfId="2" applyNumberFormat="1" applyFont="1" applyFill="1" applyBorder="1" applyAlignment="1" applyProtection="1">
      <alignment horizontal="center" vertical="center" wrapText="1"/>
    </xf>
    <xf numFmtId="0" fontId="24" fillId="0" borderId="12" xfId="2" applyNumberFormat="1" applyFont="1" applyFill="1" applyBorder="1" applyAlignment="1" applyProtection="1">
      <alignment horizontal="center" vertical="center" wrapText="1"/>
    </xf>
    <xf numFmtId="0" fontId="24" fillId="0" borderId="10" xfId="2" applyNumberFormat="1" applyFont="1" applyFill="1" applyBorder="1" applyAlignment="1" applyProtection="1">
      <alignment horizontal="center" vertical="center"/>
    </xf>
    <xf numFmtId="0" fontId="24" fillId="0" borderId="3" xfId="2" applyNumberFormat="1" applyFont="1" applyFill="1" applyBorder="1" applyAlignment="1" applyProtection="1">
      <alignment horizontal="center" vertical="center" wrapText="1"/>
    </xf>
    <xf numFmtId="0" fontId="28" fillId="0" borderId="1" xfId="2" applyFont="1" applyFill="1" applyBorder="1" applyAlignment="1">
      <alignment horizontal="center" vertical="center"/>
    </xf>
    <xf numFmtId="0" fontId="24" fillId="0" borderId="12" xfId="2" applyNumberFormat="1" applyFont="1" applyFill="1" applyBorder="1" applyAlignment="1" applyProtection="1">
      <alignment horizontal="center" vertical="center" wrapText="1"/>
    </xf>
    <xf numFmtId="0" fontId="24" fillId="0" borderId="16" xfId="2" applyNumberFormat="1" applyFont="1" applyFill="1" applyBorder="1" applyAlignment="1" applyProtection="1">
      <alignment horizontal="center" vertical="center" wrapText="1"/>
    </xf>
    <xf numFmtId="0" fontId="24" fillId="0" borderId="17" xfId="2" applyNumberFormat="1" applyFont="1" applyFill="1" applyBorder="1" applyAlignment="1" applyProtection="1">
      <alignment horizontal="center" vertical="center" wrapText="1"/>
    </xf>
    <xf numFmtId="0" fontId="24" fillId="0" borderId="18" xfId="2" applyNumberFormat="1" applyFont="1" applyFill="1" applyBorder="1" applyAlignment="1" applyProtection="1">
      <alignment horizontal="center" vertical="center" wrapText="1"/>
    </xf>
    <xf numFmtId="0" fontId="24" fillId="0" borderId="15" xfId="2" applyNumberFormat="1" applyFont="1" applyFill="1" applyBorder="1" applyAlignment="1" applyProtection="1">
      <alignment horizontal="center" vertical="center"/>
    </xf>
    <xf numFmtId="0" fontId="24" fillId="0" borderId="19" xfId="2" applyNumberFormat="1" applyFont="1" applyFill="1" applyBorder="1" applyAlignment="1" applyProtection="1">
      <alignment horizontal="center" vertical="center" wrapText="1"/>
    </xf>
    <xf numFmtId="0" fontId="24" fillId="0" borderId="1" xfId="2" applyNumberFormat="1" applyFont="1" applyFill="1" applyBorder="1" applyAlignment="1" applyProtection="1">
      <alignment horizontal="center" vertical="center"/>
    </xf>
    <xf numFmtId="0" fontId="24" fillId="0" borderId="2" xfId="2" applyNumberFormat="1" applyFont="1" applyFill="1" applyBorder="1" applyAlignment="1" applyProtection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right"/>
    </xf>
    <xf numFmtId="0" fontId="24" fillId="0" borderId="0" xfId="2" applyNumberFormat="1" applyFont="1" applyFill="1" applyBorder="1" applyAlignment="1" applyProtection="1"/>
    <xf numFmtId="0" fontId="27" fillId="0" borderId="0" xfId="2" applyNumberFormat="1" applyFont="1" applyFill="1" applyBorder="1" applyAlignment="1" applyProtection="1">
      <alignment horizontal="right" vertical="center"/>
    </xf>
    <xf numFmtId="0" fontId="27" fillId="0" borderId="0" xfId="2" applyNumberFormat="1" applyFont="1" applyFill="1" applyBorder="1" applyAlignment="1" applyProtection="1"/>
    <xf numFmtId="181" fontId="9" fillId="0" borderId="20" xfId="1" applyNumberFormat="1" applyFont="1" applyBorder="1" applyAlignment="1" applyProtection="1">
      <alignment horizontal="right" vertical="center" wrapText="1" readingOrder="1"/>
      <protection locked="0"/>
    </xf>
    <xf numFmtId="0" fontId="9" fillId="0" borderId="5" xfId="1" applyFont="1" applyBorder="1" applyAlignment="1" applyProtection="1">
      <alignment horizontal="center" vertical="center" wrapText="1" readingOrder="1"/>
      <protection locked="0"/>
    </xf>
    <xf numFmtId="0" fontId="9" fillId="0" borderId="5" xfId="1" applyFont="1" applyBorder="1" applyAlignment="1" applyProtection="1">
      <alignment horizontal="right" vertical="center" wrapText="1" readingOrder="1"/>
      <protection locked="0"/>
    </xf>
    <xf numFmtId="181" fontId="9" fillId="0" borderId="10" xfId="1" applyNumberFormat="1" applyFont="1" applyBorder="1" applyAlignment="1" applyProtection="1">
      <alignment horizontal="right" vertical="center" wrapText="1" readingOrder="1"/>
      <protection locked="0"/>
    </xf>
    <xf numFmtId="181" fontId="10" fillId="0" borderId="10" xfId="1" applyNumberFormat="1" applyFont="1" applyBorder="1" applyAlignment="1" applyProtection="1">
      <alignment horizontal="right" vertical="center" wrapText="1" readingOrder="1"/>
      <protection locked="0"/>
    </xf>
    <xf numFmtId="181" fontId="10" fillId="0" borderId="20" xfId="1" applyNumberFormat="1" applyFont="1" applyBorder="1" applyAlignment="1" applyProtection="1">
      <alignment vertical="center" wrapText="1" readingOrder="1"/>
      <protection locked="0"/>
    </xf>
    <xf numFmtId="0" fontId="10" fillId="0" borderId="10" xfId="1" applyFont="1" applyBorder="1" applyAlignment="1" applyProtection="1">
      <alignment horizontal="left" vertical="center" wrapText="1" readingOrder="1"/>
      <protection locked="0"/>
    </xf>
    <xf numFmtId="0" fontId="10" fillId="0" borderId="20" xfId="1" applyFont="1" applyBorder="1" applyAlignment="1" applyProtection="1">
      <alignment vertical="center" wrapText="1" readingOrder="1"/>
      <protection locked="0"/>
    </xf>
    <xf numFmtId="181" fontId="10" fillId="0" borderId="20" xfId="1" applyNumberFormat="1" applyFont="1" applyBorder="1" applyAlignment="1" applyProtection="1">
      <alignment horizontal="right" vertical="center" wrapText="1" readingOrder="1"/>
      <protection locked="0"/>
    </xf>
    <xf numFmtId="0" fontId="24" fillId="0" borderId="4" xfId="1" applyFont="1" applyBorder="1" applyAlignment="1" applyProtection="1">
      <alignment horizontal="center" vertical="center" wrapText="1" readingOrder="1"/>
      <protection locked="0"/>
    </xf>
    <xf numFmtId="0" fontId="24" fillId="0" borderId="5" xfId="1" applyFont="1" applyBorder="1" applyAlignment="1" applyProtection="1">
      <alignment horizontal="center" vertical="center" wrapText="1" readingOrder="1"/>
      <protection locked="0"/>
    </xf>
    <xf numFmtId="0" fontId="8" fillId="0" borderId="7" xfId="1" applyBorder="1" applyAlignment="1" applyProtection="1">
      <alignment vertical="top" wrapText="1"/>
      <protection locked="0"/>
    </xf>
    <xf numFmtId="0" fontId="8" fillId="0" borderId="21" xfId="1" applyBorder="1" applyAlignment="1" applyProtection="1">
      <alignment vertical="top" wrapText="1"/>
      <protection locked="0"/>
    </xf>
    <xf numFmtId="0" fontId="24" fillId="0" borderId="4" xfId="1" applyFont="1" applyBorder="1" applyAlignment="1" applyProtection="1">
      <alignment horizontal="center" vertical="center" wrapText="1" readingOrder="1"/>
      <protection locked="0"/>
    </xf>
    <xf numFmtId="0" fontId="24" fillId="0" borderId="5" xfId="1" applyFont="1" applyBorder="1" applyAlignment="1" applyProtection="1">
      <alignment horizontal="center" vertical="center" wrapText="1" readingOrder="1"/>
      <protection locked="0"/>
    </xf>
    <xf numFmtId="0" fontId="27" fillId="3" borderId="0" xfId="1" applyFont="1" applyFill="1" applyAlignment="1" applyProtection="1">
      <alignment horizontal="right" vertical="center" wrapText="1" readingOrder="1"/>
      <protection locked="0"/>
    </xf>
    <xf numFmtId="0" fontId="27" fillId="3" borderId="0" xfId="1" applyFont="1" applyFill="1" applyAlignment="1" applyProtection="1">
      <alignment horizontal="left" vertical="center" wrapText="1" readingOrder="1"/>
      <protection locked="0"/>
    </xf>
    <xf numFmtId="0" fontId="29" fillId="3" borderId="0" xfId="1" applyFont="1" applyFill="1" applyAlignment="1" applyProtection="1">
      <alignment horizontal="center" vertical="center" wrapText="1" readingOrder="1"/>
      <protection locked="0"/>
    </xf>
  </cellXfs>
  <cellStyles count="6">
    <cellStyle name="常规" xfId="0" builtinId="0"/>
    <cellStyle name="常规 16" xfId="4"/>
    <cellStyle name="常规 2" xfId="1"/>
    <cellStyle name="常规 2 11" xfId="5"/>
    <cellStyle name="常规 3" xfId="2"/>
    <cellStyle name="常规 3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9"/>
  <sheetViews>
    <sheetView showGridLines="0" topLeftCell="A4" workbookViewId="0">
      <selection activeCell="H23" sqref="H23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777343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777343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777343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777343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777343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777343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777343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777343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777343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777343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777343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777343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777343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777343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777343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777343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777343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777343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777343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777343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777343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777343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777343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777343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777343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777343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777343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777343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777343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777343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777343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777343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777343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777343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777343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777343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777343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777343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777343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777343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777343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777343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777343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777343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777343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777343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777343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777343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777343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777343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777343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777343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777343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777343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777343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777343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777343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777343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777343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777343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777343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777343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777343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77734375" style="11" customWidth="1"/>
    <col min="16135" max="16384" width="9" style="11"/>
  </cols>
  <sheetData>
    <row r="1" spans="2:9">
      <c r="B1" s="12"/>
      <c r="C1" s="12"/>
      <c r="D1" s="12"/>
      <c r="E1" s="13" t="s">
        <v>0</v>
      </c>
    </row>
    <row r="2" spans="2:9" ht="39.9" customHeight="1">
      <c r="B2" s="60" t="s">
        <v>1</v>
      </c>
      <c r="C2" s="61"/>
      <c r="D2" s="61"/>
      <c r="E2" s="61"/>
    </row>
    <row r="3" spans="2:9" ht="15" customHeight="1">
      <c r="B3" s="14" t="s">
        <v>2</v>
      </c>
      <c r="E3" s="15" t="s">
        <v>3</v>
      </c>
      <c r="H3" s="46"/>
      <c r="I3" s="46"/>
    </row>
    <row r="4" spans="2:9">
      <c r="B4" s="16" t="s">
        <v>4</v>
      </c>
      <c r="C4" s="17">
        <f>SUM(C5+C12+C13)</f>
        <v>142707</v>
      </c>
      <c r="D4" s="16" t="s">
        <v>5</v>
      </c>
      <c r="E4" s="17">
        <f>SUM(E5:E26)</f>
        <v>142707</v>
      </c>
      <c r="H4" s="46"/>
      <c r="I4" s="46"/>
    </row>
    <row r="5" spans="2:9">
      <c r="B5" s="16" t="s">
        <v>6</v>
      </c>
      <c r="C5" s="17">
        <v>142707</v>
      </c>
      <c r="D5" s="16" t="s">
        <v>7</v>
      </c>
      <c r="E5" s="17"/>
      <c r="H5" s="47"/>
      <c r="I5" s="46"/>
    </row>
    <row r="6" spans="2:9" ht="15" customHeight="1">
      <c r="B6" s="16" t="s">
        <v>8</v>
      </c>
      <c r="C6" s="17">
        <v>142707</v>
      </c>
      <c r="D6" s="16" t="s">
        <v>9</v>
      </c>
      <c r="E6" s="17">
        <v>0</v>
      </c>
      <c r="H6" s="46"/>
      <c r="I6" s="46"/>
    </row>
    <row r="7" spans="2:9" ht="15" customHeight="1">
      <c r="B7" s="16" t="s">
        <v>10</v>
      </c>
      <c r="C7" s="18"/>
      <c r="D7" s="16" t="s">
        <v>11</v>
      </c>
      <c r="E7" s="17">
        <v>0</v>
      </c>
    </row>
    <row r="8" spans="2:9" ht="15" customHeight="1">
      <c r="B8" s="16" t="s">
        <v>12</v>
      </c>
      <c r="C8" s="18"/>
      <c r="D8" s="16" t="s">
        <v>13</v>
      </c>
      <c r="E8" s="17">
        <v>0</v>
      </c>
    </row>
    <row r="9" spans="2:9" ht="15" customHeight="1">
      <c r="B9" s="16" t="s">
        <v>14</v>
      </c>
      <c r="C9" s="18"/>
      <c r="D9" s="16" t="s">
        <v>15</v>
      </c>
      <c r="E9" s="17">
        <v>113923</v>
      </c>
    </row>
    <row r="10" spans="2:9" ht="15" customHeight="1">
      <c r="B10" s="16" t="s">
        <v>16</v>
      </c>
      <c r="C10" s="18"/>
      <c r="D10" s="16" t="s">
        <v>17</v>
      </c>
      <c r="E10" s="17">
        <v>0</v>
      </c>
    </row>
    <row r="11" spans="2:9" ht="21.6">
      <c r="B11" s="16" t="s">
        <v>18</v>
      </c>
      <c r="C11" s="18"/>
      <c r="D11" s="16" t="s">
        <v>19</v>
      </c>
      <c r="E11" s="17">
        <v>0</v>
      </c>
    </row>
    <row r="12" spans="2:9" ht="15" customHeight="1">
      <c r="B12" s="16" t="s">
        <v>20</v>
      </c>
      <c r="C12" s="18"/>
      <c r="D12" s="16" t="s">
        <v>21</v>
      </c>
      <c r="E12" s="17">
        <v>18726</v>
      </c>
    </row>
    <row r="13" spans="2:9" ht="15" customHeight="1">
      <c r="B13" s="16" t="s">
        <v>22</v>
      </c>
      <c r="C13" s="18"/>
      <c r="D13" s="16" t="s">
        <v>23</v>
      </c>
      <c r="E13" s="17">
        <v>3239</v>
      </c>
    </row>
    <row r="14" spans="2:9" ht="15" customHeight="1">
      <c r="B14" s="16" t="s">
        <v>24</v>
      </c>
      <c r="C14" s="18"/>
      <c r="D14" s="16" t="s">
        <v>25</v>
      </c>
      <c r="E14" s="17">
        <v>0</v>
      </c>
    </row>
    <row r="15" spans="2:9">
      <c r="B15" s="16"/>
      <c r="C15" s="18"/>
      <c r="D15" s="16" t="s">
        <v>26</v>
      </c>
      <c r="E15" s="17">
        <v>0</v>
      </c>
    </row>
    <row r="16" spans="2:9">
      <c r="B16" s="16"/>
      <c r="C16" s="18"/>
      <c r="D16" s="16" t="s">
        <v>27</v>
      </c>
      <c r="E16" s="17">
        <v>0</v>
      </c>
    </row>
    <row r="17" spans="2:5">
      <c r="B17" s="16"/>
      <c r="C17" s="18"/>
      <c r="D17" s="16" t="s">
        <v>28</v>
      </c>
      <c r="E17" s="17"/>
    </row>
    <row r="18" spans="2:5" ht="15" customHeight="1">
      <c r="B18" s="16"/>
      <c r="C18" s="18"/>
      <c r="D18" s="16" t="s">
        <v>29</v>
      </c>
      <c r="E18" s="17">
        <v>0</v>
      </c>
    </row>
    <row r="19" spans="2:5" ht="15" customHeight="1">
      <c r="B19" s="16"/>
      <c r="C19" s="18"/>
      <c r="D19" s="16" t="s">
        <v>30</v>
      </c>
      <c r="E19" s="17">
        <v>0</v>
      </c>
    </row>
    <row r="20" spans="2:5" ht="15" customHeight="1">
      <c r="B20" s="16"/>
      <c r="C20" s="18"/>
      <c r="D20" s="16" t="s">
        <v>31</v>
      </c>
      <c r="E20" s="17">
        <v>0</v>
      </c>
    </row>
    <row r="21" spans="2:5" ht="15" customHeight="1">
      <c r="B21" s="16"/>
      <c r="C21" s="18"/>
      <c r="D21" s="16" t="s">
        <v>32</v>
      </c>
      <c r="E21" s="17">
        <v>0</v>
      </c>
    </row>
    <row r="22" spans="2:5" ht="15" customHeight="1">
      <c r="B22" s="16"/>
      <c r="C22" s="18"/>
      <c r="D22" s="16" t="s">
        <v>33</v>
      </c>
      <c r="E22" s="17">
        <v>0</v>
      </c>
    </row>
    <row r="23" spans="2:5" ht="15" customHeight="1">
      <c r="B23" s="16"/>
      <c r="C23" s="18"/>
      <c r="D23" s="16" t="s">
        <v>34</v>
      </c>
      <c r="E23" s="17">
        <v>6819</v>
      </c>
    </row>
    <row r="24" spans="2:5" ht="15" customHeight="1">
      <c r="B24" s="16"/>
      <c r="C24" s="18"/>
      <c r="D24" s="16" t="s">
        <v>35</v>
      </c>
      <c r="E24" s="17">
        <v>0</v>
      </c>
    </row>
    <row r="25" spans="2:5" ht="15" customHeight="1">
      <c r="B25" s="16"/>
      <c r="C25" s="18"/>
      <c r="D25" s="16" t="s">
        <v>36</v>
      </c>
      <c r="E25" s="17">
        <v>0</v>
      </c>
    </row>
    <row r="26" spans="2:5" ht="15" customHeight="1">
      <c r="B26" s="16"/>
      <c r="C26" s="18"/>
      <c r="D26" s="16" t="s">
        <v>37</v>
      </c>
      <c r="E26" s="17">
        <v>0</v>
      </c>
    </row>
    <row r="27" spans="2:5">
      <c r="B27" s="19"/>
      <c r="C27" s="20"/>
      <c r="D27" s="16" t="s">
        <v>38</v>
      </c>
      <c r="E27" s="48"/>
    </row>
    <row r="28" spans="2:5" ht="15" customHeight="1">
      <c r="B28" s="19" t="s">
        <v>39</v>
      </c>
      <c r="C28" s="21">
        <f>SUM(C4+C14)</f>
        <v>142707</v>
      </c>
      <c r="D28" s="19" t="s">
        <v>40</v>
      </c>
      <c r="E28" s="21">
        <f>SUM(E4+E27)</f>
        <v>142707</v>
      </c>
    </row>
    <row r="29" spans="2:5" ht="16.5" customHeight="1"/>
  </sheetData>
  <mergeCells count="1">
    <mergeCell ref="B2:E2"/>
  </mergeCells>
  <phoneticPr fontId="18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8"/>
  <sheetViews>
    <sheetView workbookViewId="0">
      <selection activeCell="A7" sqref="A7"/>
    </sheetView>
  </sheetViews>
  <sheetFormatPr defaultColWidth="8" defaultRowHeight="12"/>
  <cols>
    <col min="1" max="1" width="20" style="86" customWidth="1"/>
    <col min="2" max="2" width="25.33203125" style="86" customWidth="1"/>
    <col min="3" max="5" width="20.6640625" style="86" customWidth="1"/>
    <col min="6" max="6" width="22" style="86" customWidth="1"/>
    <col min="7" max="7" width="16.44140625" style="86" customWidth="1"/>
    <col min="8" max="8" width="17.6640625" style="86" customWidth="1"/>
    <col min="9" max="16384" width="8" style="86"/>
  </cols>
  <sheetData>
    <row r="1" spans="1:8" s="92" customFormat="1" ht="14.4">
      <c r="A1" s="94"/>
      <c r="B1" s="93"/>
      <c r="C1" s="93"/>
      <c r="D1" s="93"/>
      <c r="E1" s="93"/>
    </row>
    <row r="2" spans="1:8" ht="20.399999999999999">
      <c r="A2" s="91" t="s">
        <v>403</v>
      </c>
      <c r="B2" s="91"/>
      <c r="C2" s="91"/>
      <c r="D2" s="91"/>
      <c r="E2" s="91"/>
      <c r="F2" s="91"/>
      <c r="G2" s="91"/>
      <c r="H2" s="91"/>
    </row>
    <row r="3" spans="1:8" ht="14.4">
      <c r="A3" s="90" t="s">
        <v>402</v>
      </c>
    </row>
    <row r="4" spans="1:8" ht="44.25" customHeight="1">
      <c r="A4" s="87" t="s">
        <v>224</v>
      </c>
      <c r="B4" s="87" t="s">
        <v>223</v>
      </c>
      <c r="C4" s="87" t="s">
        <v>222</v>
      </c>
      <c r="D4" s="87" t="s">
        <v>221</v>
      </c>
      <c r="E4" s="87" t="s">
        <v>220</v>
      </c>
      <c r="F4" s="87" t="s">
        <v>219</v>
      </c>
      <c r="G4" s="87" t="s">
        <v>218</v>
      </c>
      <c r="H4" s="87" t="s">
        <v>217</v>
      </c>
    </row>
    <row r="5" spans="1:8" ht="15.6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</row>
    <row r="6" spans="1:8" ht="33" customHeight="1">
      <c r="A6" s="89" t="s">
        <v>216</v>
      </c>
      <c r="B6" s="89"/>
      <c r="C6" s="89"/>
      <c r="D6" s="89"/>
      <c r="E6" s="87"/>
      <c r="F6" s="87"/>
      <c r="G6" s="87"/>
      <c r="H6" s="87"/>
    </row>
    <row r="7" spans="1:8" ht="24" customHeight="1">
      <c r="A7" s="88" t="s">
        <v>404</v>
      </c>
      <c r="B7" s="88"/>
      <c r="C7" s="88"/>
      <c r="D7" s="88"/>
      <c r="E7" s="87"/>
      <c r="F7" s="87"/>
      <c r="G7" s="87"/>
      <c r="H7" s="87"/>
    </row>
    <row r="8" spans="1:8" ht="24" customHeight="1">
      <c r="A8" s="88"/>
      <c r="B8" s="88"/>
      <c r="C8" s="88"/>
      <c r="D8" s="88"/>
      <c r="E8" s="87"/>
      <c r="F8" s="87"/>
      <c r="G8" s="87"/>
      <c r="H8" s="87"/>
    </row>
  </sheetData>
  <mergeCells count="1">
    <mergeCell ref="A2:H2"/>
  </mergeCells>
  <phoneticPr fontId="1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8"/>
  <sheetViews>
    <sheetView workbookViewId="0">
      <selection activeCell="A7" sqref="A7"/>
    </sheetView>
  </sheetViews>
  <sheetFormatPr defaultColWidth="8" defaultRowHeight="12"/>
  <cols>
    <col min="1" max="1" width="20" style="86" customWidth="1"/>
    <col min="2" max="2" width="25.33203125" style="86" customWidth="1"/>
    <col min="3" max="5" width="20.6640625" style="86" customWidth="1"/>
    <col min="6" max="6" width="22" style="86" customWidth="1"/>
    <col min="7" max="7" width="16.44140625" style="86" customWidth="1"/>
    <col min="8" max="8" width="17.6640625" style="86" customWidth="1"/>
    <col min="9" max="16384" width="8" style="86"/>
  </cols>
  <sheetData>
    <row r="1" spans="1:8" s="92" customFormat="1" ht="14.4">
      <c r="A1" s="94"/>
      <c r="B1" s="93"/>
      <c r="C1" s="93"/>
      <c r="D1" s="93"/>
      <c r="E1" s="93"/>
    </row>
    <row r="2" spans="1:8" ht="20.399999999999999">
      <c r="A2" s="91" t="s">
        <v>403</v>
      </c>
      <c r="B2" s="91"/>
      <c r="C2" s="91"/>
      <c r="D2" s="91"/>
      <c r="E2" s="91"/>
      <c r="F2" s="91"/>
      <c r="G2" s="91"/>
      <c r="H2" s="91"/>
    </row>
    <row r="3" spans="1:8" ht="14.4">
      <c r="A3" s="90" t="s">
        <v>402</v>
      </c>
    </row>
    <row r="4" spans="1:8" ht="44.25" customHeight="1">
      <c r="A4" s="87" t="s">
        <v>224</v>
      </c>
      <c r="B4" s="87" t="s">
        <v>223</v>
      </c>
      <c r="C4" s="87" t="s">
        <v>222</v>
      </c>
      <c r="D4" s="87" t="s">
        <v>221</v>
      </c>
      <c r="E4" s="87" t="s">
        <v>220</v>
      </c>
      <c r="F4" s="87" t="s">
        <v>219</v>
      </c>
      <c r="G4" s="87" t="s">
        <v>218</v>
      </c>
      <c r="H4" s="87" t="s">
        <v>217</v>
      </c>
    </row>
    <row r="5" spans="1:8" ht="15.6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</row>
    <row r="6" spans="1:8" ht="33" customHeight="1">
      <c r="A6" s="89" t="s">
        <v>216</v>
      </c>
      <c r="B6" s="89"/>
      <c r="C6" s="89"/>
      <c r="D6" s="89"/>
      <c r="E6" s="87"/>
      <c r="F6" s="87"/>
      <c r="G6" s="87"/>
      <c r="H6" s="87"/>
    </row>
    <row r="7" spans="1:8" ht="24" customHeight="1">
      <c r="A7" s="88" t="s">
        <v>404</v>
      </c>
      <c r="B7" s="88"/>
      <c r="C7" s="88"/>
      <c r="D7" s="88"/>
      <c r="E7" s="87"/>
      <c r="F7" s="87"/>
      <c r="G7" s="87"/>
      <c r="H7" s="87"/>
    </row>
    <row r="8" spans="1:8" ht="24" customHeight="1">
      <c r="A8" s="88"/>
      <c r="B8" s="88"/>
      <c r="C8" s="88"/>
      <c r="D8" s="88"/>
      <c r="E8" s="87"/>
      <c r="F8" s="87"/>
      <c r="G8" s="87"/>
      <c r="H8" s="87"/>
    </row>
  </sheetData>
  <mergeCells count="1">
    <mergeCell ref="A2:H2"/>
  </mergeCells>
  <phoneticPr fontId="1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20"/>
  <sheetViews>
    <sheetView workbookViewId="0">
      <selection activeCell="M23" sqref="M23"/>
    </sheetView>
  </sheetViews>
  <sheetFormatPr defaultColWidth="8" defaultRowHeight="14.25" customHeight="1"/>
  <cols>
    <col min="1" max="1" width="15.5546875" style="95" customWidth="1"/>
    <col min="2" max="2" width="8" style="95"/>
    <col min="3" max="3" width="5.21875" style="95" customWidth="1"/>
    <col min="4" max="4" width="5.88671875" style="95" customWidth="1"/>
    <col min="5" max="5" width="8" style="95"/>
    <col min="6" max="6" width="9" style="95" customWidth="1"/>
    <col min="7" max="7" width="10.21875" style="95" customWidth="1"/>
    <col min="8" max="8" width="10.44140625" style="95" customWidth="1"/>
    <col min="9" max="13" width="8.77734375" style="95" customWidth="1"/>
    <col min="14" max="15" width="10.6640625" style="95" customWidth="1"/>
    <col min="16" max="18" width="8.77734375" style="95" customWidth="1"/>
    <col min="19" max="20" width="8" style="95"/>
    <col min="21" max="21" width="11.109375" style="95" customWidth="1"/>
    <col min="22" max="22" width="9.109375" style="95" customWidth="1"/>
    <col min="23" max="16384" width="8" style="95"/>
  </cols>
  <sheetData>
    <row r="1" spans="1:22" ht="13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V1" s="123"/>
    </row>
    <row r="2" spans="1:22" ht="27.75" customHeight="1">
      <c r="A2" s="91" t="s">
        <v>245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15" customHeight="1">
      <c r="A3" s="90" t="s">
        <v>402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V3" s="121" t="s">
        <v>3</v>
      </c>
    </row>
    <row r="4" spans="1:22" ht="15.75" customHeight="1">
      <c r="A4" s="106" t="s">
        <v>244</v>
      </c>
      <c r="B4" s="120" t="s">
        <v>243</v>
      </c>
      <c r="C4" s="120" t="s">
        <v>242</v>
      </c>
      <c r="D4" s="120" t="s">
        <v>241</v>
      </c>
      <c r="E4" s="120" t="s">
        <v>240</v>
      </c>
      <c r="F4" s="120" t="s">
        <v>239</v>
      </c>
      <c r="G4" s="106" t="s">
        <v>238</v>
      </c>
      <c r="H4" s="119" t="s">
        <v>237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22" ht="17.25" customHeight="1">
      <c r="A5" s="106"/>
      <c r="B5" s="118"/>
      <c r="C5" s="118"/>
      <c r="D5" s="118"/>
      <c r="E5" s="118"/>
      <c r="F5" s="118"/>
      <c r="G5" s="106"/>
      <c r="H5" s="117" t="s">
        <v>114</v>
      </c>
      <c r="I5" s="116" t="s">
        <v>236</v>
      </c>
      <c r="J5" s="115"/>
      <c r="K5" s="115"/>
      <c r="L5" s="115"/>
      <c r="M5" s="115"/>
      <c r="N5" s="115"/>
      <c r="O5" s="115"/>
      <c r="P5" s="114"/>
      <c r="Q5" s="113" t="s">
        <v>235</v>
      </c>
      <c r="R5" s="106" t="s">
        <v>234</v>
      </c>
      <c r="S5" s="112" t="s">
        <v>233</v>
      </c>
      <c r="T5" s="112"/>
      <c r="U5" s="112"/>
      <c r="V5" s="112"/>
    </row>
    <row r="6" spans="1:22" ht="57.6">
      <c r="A6" s="106"/>
      <c r="B6" s="111"/>
      <c r="C6" s="111"/>
      <c r="D6" s="111"/>
      <c r="E6" s="111"/>
      <c r="F6" s="111"/>
      <c r="G6" s="106"/>
      <c r="H6" s="110"/>
      <c r="I6" s="109" t="s">
        <v>48</v>
      </c>
      <c r="J6" s="109" t="s">
        <v>232</v>
      </c>
      <c r="K6" s="109" t="s">
        <v>231</v>
      </c>
      <c r="L6" s="109" t="s">
        <v>230</v>
      </c>
      <c r="M6" s="109" t="s">
        <v>229</v>
      </c>
      <c r="N6" s="108" t="s">
        <v>228</v>
      </c>
      <c r="O6" s="108" t="s">
        <v>227</v>
      </c>
      <c r="P6" s="108" t="s">
        <v>226</v>
      </c>
      <c r="Q6" s="107"/>
      <c r="R6" s="106"/>
      <c r="S6" s="105" t="s">
        <v>48</v>
      </c>
      <c r="T6" s="105" t="s">
        <v>207</v>
      </c>
      <c r="U6" s="105" t="s">
        <v>208</v>
      </c>
      <c r="V6" s="105" t="s">
        <v>225</v>
      </c>
    </row>
    <row r="7" spans="1:22" ht="15" customHeight="1">
      <c r="A7" s="10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  <c r="R7" s="104">
        <v>18</v>
      </c>
      <c r="S7" s="104">
        <v>19</v>
      </c>
      <c r="T7" s="104">
        <v>20</v>
      </c>
      <c r="U7" s="104">
        <v>21</v>
      </c>
      <c r="V7" s="104">
        <v>22</v>
      </c>
    </row>
    <row r="8" spans="1:22" ht="18.75" customHeight="1">
      <c r="A8" s="88" t="s">
        <v>404</v>
      </c>
      <c r="B8" s="103"/>
      <c r="C8" s="102"/>
      <c r="D8" s="100"/>
      <c r="E8" s="101"/>
      <c r="F8" s="101"/>
      <c r="G8" s="100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7"/>
      <c r="T8" s="97"/>
      <c r="U8" s="97"/>
      <c r="V8" s="97"/>
    </row>
    <row r="9" spans="1:22" ht="14.2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4.25" customHeight="1">
      <c r="A10" s="97"/>
      <c r="B10" s="97"/>
      <c r="C10" s="97"/>
      <c r="D10" s="97"/>
      <c r="E10" s="97"/>
      <c r="F10" s="98"/>
      <c r="G10" s="98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spans="1:22" ht="14.25" customHeight="1">
      <c r="A11" s="97"/>
      <c r="B11" s="97"/>
      <c r="C11" s="97"/>
      <c r="D11" s="97"/>
      <c r="E11" s="97"/>
      <c r="F11" s="98"/>
      <c r="G11" s="98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spans="1:22" ht="14.25" customHeight="1">
      <c r="A12" s="97"/>
      <c r="B12" s="97"/>
      <c r="C12" s="97"/>
      <c r="D12" s="97"/>
      <c r="E12" s="97"/>
      <c r="F12" s="98"/>
      <c r="G12" s="98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14.25" customHeight="1">
      <c r="A13" s="97"/>
      <c r="B13" s="97"/>
      <c r="C13" s="97"/>
      <c r="D13" s="97"/>
      <c r="E13" s="97"/>
      <c r="F13" s="98"/>
      <c r="G13" s="98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ht="14.25" customHeight="1">
      <c r="A14" s="97"/>
      <c r="B14" s="97"/>
      <c r="C14" s="97"/>
      <c r="D14" s="97"/>
      <c r="E14" s="97"/>
      <c r="F14" s="98"/>
      <c r="G14" s="98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</row>
    <row r="15" spans="1:22" ht="14.25" customHeight="1">
      <c r="A15" s="97"/>
      <c r="B15" s="97"/>
      <c r="C15" s="97"/>
      <c r="D15" s="97"/>
      <c r="E15" s="97"/>
      <c r="F15" s="98"/>
      <c r="G15" s="9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ht="14.25" customHeight="1">
      <c r="A16" s="97"/>
      <c r="B16" s="97"/>
      <c r="C16" s="97"/>
      <c r="D16" s="97"/>
      <c r="E16" s="97"/>
      <c r="F16" s="98"/>
      <c r="G16" s="98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4.25" customHeight="1">
      <c r="A17" s="97"/>
      <c r="B17" s="97"/>
      <c r="C17" s="97"/>
      <c r="D17" s="97"/>
      <c r="E17" s="97"/>
      <c r="F17" s="98"/>
      <c r="G17" s="98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4.25" customHeight="1">
      <c r="A18" s="97"/>
      <c r="B18" s="97"/>
      <c r="C18" s="97"/>
      <c r="D18" s="97"/>
      <c r="E18" s="97"/>
      <c r="F18" s="98"/>
      <c r="G18" s="98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</row>
    <row r="20" spans="1:22" ht="14.25" customHeight="1">
      <c r="A20" s="96"/>
      <c r="B20" s="96"/>
      <c r="C20" s="96"/>
      <c r="D20" s="96"/>
    </row>
  </sheetData>
  <mergeCells count="15">
    <mergeCell ref="F4:F6"/>
    <mergeCell ref="G4:G6"/>
    <mergeCell ref="H5:H6"/>
    <mergeCell ref="Q5:Q6"/>
    <mergeCell ref="R5:R6"/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</mergeCells>
  <phoneticPr fontId="18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workbookViewId="0">
      <selection activeCell="J5" sqref="J5"/>
    </sheetView>
  </sheetViews>
  <sheetFormatPr defaultColWidth="9" defaultRowHeight="14.4"/>
  <cols>
    <col min="1" max="1" width="10.77734375" customWidth="1"/>
    <col min="2" max="2" width="23.33203125" customWidth="1"/>
    <col min="3" max="5" width="15.33203125" customWidth="1"/>
    <col min="6" max="6" width="10.109375" customWidth="1"/>
    <col min="8" max="8" width="10.44140625" customWidth="1"/>
    <col min="9" max="9" width="10.33203125" customWidth="1"/>
    <col min="10" max="10" width="9.88671875" customWidth="1"/>
  </cols>
  <sheetData>
    <row r="1" spans="1:11" ht="20.100000000000001" customHeight="1">
      <c r="A1" s="63" t="s">
        <v>41</v>
      </c>
      <c r="B1" s="63"/>
      <c r="C1" s="63"/>
      <c r="D1" s="63"/>
      <c r="E1" s="63"/>
    </row>
    <row r="2" spans="1:11" ht="39.9" customHeight="1">
      <c r="A2" s="64" t="s">
        <v>42</v>
      </c>
      <c r="B2" s="64"/>
      <c r="C2" s="64"/>
      <c r="D2" s="64"/>
      <c r="E2" s="64"/>
    </row>
    <row r="3" spans="1:11">
      <c r="A3" s="65" t="s">
        <v>212</v>
      </c>
      <c r="B3" s="65"/>
      <c r="C3" s="65"/>
      <c r="D3" s="65"/>
      <c r="E3" s="65"/>
    </row>
    <row r="4" spans="1:11" ht="39.9" customHeight="1">
      <c r="A4" s="62" t="s">
        <v>43</v>
      </c>
      <c r="B4" s="62"/>
      <c r="C4" s="62" t="s">
        <v>44</v>
      </c>
      <c r="D4" s="62"/>
      <c r="E4" s="62"/>
      <c r="G4" s="38"/>
      <c r="H4" s="38"/>
      <c r="I4" s="38"/>
      <c r="J4" s="38"/>
      <c r="K4" s="38"/>
    </row>
    <row r="5" spans="1:11" ht="20.100000000000001" customHeight="1">
      <c r="A5" s="62" t="s">
        <v>45</v>
      </c>
      <c r="B5" s="62" t="s">
        <v>46</v>
      </c>
      <c r="C5" s="62" t="s">
        <v>47</v>
      </c>
      <c r="D5" s="62"/>
      <c r="E5" s="62"/>
      <c r="G5" s="38"/>
      <c r="H5" s="38"/>
      <c r="I5" s="38"/>
      <c r="J5" s="38"/>
      <c r="K5" s="38"/>
    </row>
    <row r="6" spans="1:11" ht="30" customHeight="1">
      <c r="A6" s="62"/>
      <c r="B6" s="62"/>
      <c r="C6" s="3" t="s">
        <v>48</v>
      </c>
      <c r="D6" s="3" t="s">
        <v>49</v>
      </c>
      <c r="E6" s="3" t="s">
        <v>50</v>
      </c>
      <c r="G6" s="38"/>
      <c r="H6" s="38"/>
      <c r="I6" s="38"/>
      <c r="J6" s="38"/>
      <c r="K6" s="38"/>
    </row>
    <row r="7" spans="1:11">
      <c r="A7" s="4" t="s">
        <v>51</v>
      </c>
      <c r="B7" s="4" t="s">
        <v>52</v>
      </c>
      <c r="C7" s="50">
        <f>D7+E7</f>
        <v>113923</v>
      </c>
      <c r="D7" s="50">
        <f>D8+D11+D16+D18+D20+D22</f>
        <v>102002</v>
      </c>
      <c r="E7" s="50">
        <f>E8+E11+E16+E18+E20+E22+E24+E29+E33+E36</f>
        <v>11921</v>
      </c>
      <c r="G7" s="38"/>
      <c r="H7" s="39"/>
      <c r="I7" s="39"/>
      <c r="J7" s="39"/>
      <c r="K7" s="38"/>
    </row>
    <row r="8" spans="1:11">
      <c r="A8" s="4" t="s">
        <v>53</v>
      </c>
      <c r="B8" s="4" t="s">
        <v>54</v>
      </c>
      <c r="C8" s="50">
        <f t="shared" ref="C8:C37" si="0">D8+E8</f>
        <v>287</v>
      </c>
      <c r="D8" s="50">
        <f>SUM(D9:D10)</f>
        <v>287</v>
      </c>
      <c r="E8" s="50"/>
      <c r="G8" s="38"/>
      <c r="H8" s="38"/>
      <c r="I8" s="38"/>
      <c r="J8" s="38"/>
      <c r="K8" s="38"/>
    </row>
    <row r="9" spans="1:11">
      <c r="A9" s="4" t="s">
        <v>55</v>
      </c>
      <c r="B9" s="4" t="s">
        <v>56</v>
      </c>
      <c r="C9" s="50">
        <f t="shared" si="0"/>
        <v>287</v>
      </c>
      <c r="D9" s="50">
        <v>287</v>
      </c>
      <c r="E9" s="50"/>
      <c r="G9" s="38"/>
      <c r="H9" s="40"/>
      <c r="I9" s="38"/>
      <c r="J9" s="38"/>
      <c r="K9" s="38"/>
    </row>
    <row r="10" spans="1:11">
      <c r="A10" s="4" t="s">
        <v>57</v>
      </c>
      <c r="B10" s="4" t="s">
        <v>58</v>
      </c>
      <c r="C10" s="50">
        <f t="shared" si="0"/>
        <v>0</v>
      </c>
      <c r="D10" s="50">
        <v>0</v>
      </c>
      <c r="E10" s="50"/>
      <c r="G10" s="38"/>
      <c r="H10" s="38"/>
      <c r="I10" s="38"/>
      <c r="J10" s="38"/>
      <c r="K10" s="38"/>
    </row>
    <row r="11" spans="1:11">
      <c r="A11" s="4" t="s">
        <v>59</v>
      </c>
      <c r="B11" s="4" t="s">
        <v>60</v>
      </c>
      <c r="C11" s="50">
        <f t="shared" si="0"/>
        <v>110298</v>
      </c>
      <c r="D11" s="50">
        <f>SUM(D12:D15)</f>
        <v>99437</v>
      </c>
      <c r="E11" s="50">
        <f>SUM(E12:E15)</f>
        <v>10861</v>
      </c>
    </row>
    <row r="12" spans="1:11">
      <c r="A12" s="4" t="s">
        <v>61</v>
      </c>
      <c r="B12" s="4" t="s">
        <v>62</v>
      </c>
      <c r="C12" s="50">
        <f t="shared" si="0"/>
        <v>1353</v>
      </c>
      <c r="D12" s="50">
        <v>753</v>
      </c>
      <c r="E12" s="50">
        <v>600</v>
      </c>
    </row>
    <row r="13" spans="1:11">
      <c r="A13" s="4" t="s">
        <v>63</v>
      </c>
      <c r="B13" s="4" t="s">
        <v>64</v>
      </c>
      <c r="C13" s="50">
        <f t="shared" si="0"/>
        <v>63532</v>
      </c>
      <c r="D13" s="50">
        <v>58532</v>
      </c>
      <c r="E13" s="50">
        <v>5000</v>
      </c>
    </row>
    <row r="14" spans="1:11">
      <c r="A14" s="4" t="s">
        <v>65</v>
      </c>
      <c r="B14" s="4" t="s">
        <v>66</v>
      </c>
      <c r="C14" s="50">
        <f t="shared" si="0"/>
        <v>34177</v>
      </c>
      <c r="D14" s="50">
        <v>30116</v>
      </c>
      <c r="E14" s="50">
        <v>4061</v>
      </c>
    </row>
    <row r="15" spans="1:11">
      <c r="A15" s="4" t="s">
        <v>67</v>
      </c>
      <c r="B15" s="4" t="s">
        <v>68</v>
      </c>
      <c r="C15" s="50">
        <f t="shared" si="0"/>
        <v>11236</v>
      </c>
      <c r="D15" s="50">
        <f>8377+1659</f>
        <v>10036</v>
      </c>
      <c r="E15" s="50">
        <v>1200</v>
      </c>
    </row>
    <row r="16" spans="1:11">
      <c r="A16" s="4" t="s">
        <v>69</v>
      </c>
      <c r="B16" s="4" t="s">
        <v>70</v>
      </c>
      <c r="C16" s="50">
        <f t="shared" si="0"/>
        <v>2012</v>
      </c>
      <c r="D16" s="50">
        <f>D17</f>
        <v>1912</v>
      </c>
      <c r="E16" s="50">
        <f>E17</f>
        <v>100</v>
      </c>
    </row>
    <row r="17" spans="1:5">
      <c r="A17" s="4" t="s">
        <v>71</v>
      </c>
      <c r="B17" s="4" t="s">
        <v>72</v>
      </c>
      <c r="C17" s="50">
        <f t="shared" si="0"/>
        <v>2012</v>
      </c>
      <c r="D17" s="50">
        <v>1912</v>
      </c>
      <c r="E17" s="50">
        <v>100</v>
      </c>
    </row>
    <row r="18" spans="1:5">
      <c r="A18" s="41" t="s">
        <v>73</v>
      </c>
      <c r="B18" s="41" t="s">
        <v>74</v>
      </c>
      <c r="C18" s="50">
        <f t="shared" si="0"/>
        <v>1</v>
      </c>
      <c r="D18" s="50">
        <f>D19</f>
        <v>1</v>
      </c>
      <c r="E18" s="50"/>
    </row>
    <row r="19" spans="1:5">
      <c r="A19" s="41" t="s">
        <v>75</v>
      </c>
      <c r="B19" s="41" t="s">
        <v>76</v>
      </c>
      <c r="C19" s="50">
        <f t="shared" si="0"/>
        <v>1</v>
      </c>
      <c r="D19" s="50">
        <v>1</v>
      </c>
      <c r="E19" s="50"/>
    </row>
    <row r="20" spans="1:5">
      <c r="A20" s="41" t="s">
        <v>77</v>
      </c>
      <c r="B20" s="41" t="s">
        <v>78</v>
      </c>
      <c r="C20" s="50">
        <f t="shared" si="0"/>
        <v>425</v>
      </c>
      <c r="D20" s="50">
        <f>D21</f>
        <v>365</v>
      </c>
      <c r="E20" s="50">
        <f>E21</f>
        <v>60</v>
      </c>
    </row>
    <row r="21" spans="1:5">
      <c r="A21" s="41" t="s">
        <v>79</v>
      </c>
      <c r="B21" s="41" t="s">
        <v>80</v>
      </c>
      <c r="C21" s="50">
        <f t="shared" si="0"/>
        <v>425</v>
      </c>
      <c r="D21" s="50">
        <v>365</v>
      </c>
      <c r="E21" s="50">
        <v>60</v>
      </c>
    </row>
    <row r="22" spans="1:5">
      <c r="A22" s="41" t="s">
        <v>81</v>
      </c>
      <c r="B22" s="41" t="s">
        <v>82</v>
      </c>
      <c r="C22" s="50">
        <f t="shared" si="0"/>
        <v>0</v>
      </c>
      <c r="D22" s="50">
        <f>D23</f>
        <v>0</v>
      </c>
      <c r="E22" s="50"/>
    </row>
    <row r="23" spans="1:5">
      <c r="A23" s="41" t="s">
        <v>83</v>
      </c>
      <c r="B23" s="41" t="s">
        <v>84</v>
      </c>
      <c r="C23" s="50">
        <f t="shared" si="0"/>
        <v>0</v>
      </c>
      <c r="D23" s="50">
        <v>0</v>
      </c>
      <c r="E23" s="50"/>
    </row>
    <row r="24" spans="1:5">
      <c r="A24" s="41" t="s">
        <v>85</v>
      </c>
      <c r="B24" s="41" t="s">
        <v>86</v>
      </c>
      <c r="C24" s="50">
        <f t="shared" si="0"/>
        <v>18726</v>
      </c>
      <c r="D24" s="50">
        <f>D25</f>
        <v>18726</v>
      </c>
      <c r="E24" s="50"/>
    </row>
    <row r="25" spans="1:5">
      <c r="A25" s="41" t="s">
        <v>87</v>
      </c>
      <c r="B25" s="41" t="s">
        <v>88</v>
      </c>
      <c r="C25" s="50">
        <f t="shared" si="0"/>
        <v>18726</v>
      </c>
      <c r="D25" s="50">
        <f>SUM(D26:D28)</f>
        <v>18726</v>
      </c>
      <c r="E25" s="50"/>
    </row>
    <row r="26" spans="1:5">
      <c r="A26" s="41" t="s">
        <v>89</v>
      </c>
      <c r="B26" s="41" t="s">
        <v>90</v>
      </c>
      <c r="C26" s="50">
        <f t="shared" si="0"/>
        <v>2313</v>
      </c>
      <c r="D26" s="50">
        <v>2313</v>
      </c>
      <c r="E26" s="50"/>
    </row>
    <row r="27" spans="1:5">
      <c r="A27" s="41" t="s">
        <v>91</v>
      </c>
      <c r="B27" s="41" t="s">
        <v>92</v>
      </c>
      <c r="C27" s="50">
        <f t="shared" si="0"/>
        <v>11724</v>
      </c>
      <c r="D27" s="50">
        <v>11724</v>
      </c>
      <c r="E27" s="50"/>
    </row>
    <row r="28" spans="1:5">
      <c r="A28" s="41" t="s">
        <v>93</v>
      </c>
      <c r="B28" s="41" t="s">
        <v>94</v>
      </c>
      <c r="C28" s="50">
        <f t="shared" si="0"/>
        <v>4689</v>
      </c>
      <c r="D28" s="50">
        <v>4689</v>
      </c>
      <c r="E28" s="50"/>
    </row>
    <row r="29" spans="1:5">
      <c r="A29" s="41" t="s">
        <v>95</v>
      </c>
      <c r="B29" s="41" t="s">
        <v>96</v>
      </c>
      <c r="C29" s="50">
        <f t="shared" si="0"/>
        <v>3239</v>
      </c>
      <c r="D29" s="50">
        <f>D30</f>
        <v>3239</v>
      </c>
      <c r="E29" s="50"/>
    </row>
    <row r="30" spans="1:5">
      <c r="A30" s="41" t="s">
        <v>97</v>
      </c>
      <c r="B30" s="41" t="s">
        <v>98</v>
      </c>
      <c r="C30" s="50">
        <f t="shared" si="0"/>
        <v>3239</v>
      </c>
      <c r="D30" s="50">
        <f>SUM(D31:D32)</f>
        <v>3239</v>
      </c>
      <c r="E30" s="50"/>
    </row>
    <row r="31" spans="1:5">
      <c r="A31" s="41" t="s">
        <v>99</v>
      </c>
      <c r="B31" s="41" t="s">
        <v>100</v>
      </c>
      <c r="C31" s="50">
        <f t="shared" si="0"/>
        <v>11</v>
      </c>
      <c r="D31" s="50">
        <v>11</v>
      </c>
      <c r="E31" s="50"/>
    </row>
    <row r="32" spans="1:5">
      <c r="A32" s="41" t="s">
        <v>101</v>
      </c>
      <c r="B32" s="41" t="s">
        <v>102</v>
      </c>
      <c r="C32" s="50">
        <f t="shared" si="0"/>
        <v>3228</v>
      </c>
      <c r="D32" s="50">
        <v>3228</v>
      </c>
      <c r="E32" s="50"/>
    </row>
    <row r="33" spans="1:6">
      <c r="A33" s="41" t="s">
        <v>103</v>
      </c>
      <c r="B33" s="41" t="s">
        <v>104</v>
      </c>
      <c r="C33" s="50">
        <f t="shared" si="0"/>
        <v>6819</v>
      </c>
      <c r="D33" s="50">
        <v>6819</v>
      </c>
      <c r="E33" s="50"/>
    </row>
    <row r="34" spans="1:6">
      <c r="A34" s="41" t="s">
        <v>105</v>
      </c>
      <c r="B34" s="41" t="s">
        <v>106</v>
      </c>
      <c r="C34" s="50">
        <f t="shared" si="0"/>
        <v>6819</v>
      </c>
      <c r="D34" s="50">
        <v>6819</v>
      </c>
      <c r="E34" s="50"/>
    </row>
    <row r="35" spans="1:6">
      <c r="A35" s="41" t="s">
        <v>107</v>
      </c>
      <c r="B35" s="41" t="s">
        <v>108</v>
      </c>
      <c r="C35" s="50">
        <f t="shared" si="0"/>
        <v>6819</v>
      </c>
      <c r="D35" s="50">
        <v>6819</v>
      </c>
      <c r="E35" s="50"/>
    </row>
    <row r="36" spans="1:6">
      <c r="A36" s="42">
        <v>2050999</v>
      </c>
      <c r="B36" s="43" t="s">
        <v>109</v>
      </c>
      <c r="C36" s="50">
        <f t="shared" si="0"/>
        <v>900</v>
      </c>
      <c r="D36" s="51"/>
      <c r="E36" s="50">
        <v>900</v>
      </c>
    </row>
    <row r="37" spans="1:6">
      <c r="A37" s="43"/>
      <c r="B37" s="5" t="s">
        <v>110</v>
      </c>
      <c r="C37" s="50">
        <f t="shared" si="0"/>
        <v>142707</v>
      </c>
      <c r="D37" s="50">
        <v>130786</v>
      </c>
      <c r="E37" s="50">
        <v>11921</v>
      </c>
    </row>
    <row r="38" spans="1:6">
      <c r="A38" s="44"/>
      <c r="B38" s="44"/>
      <c r="C38" s="44"/>
      <c r="D38" s="44"/>
      <c r="E38" s="44"/>
    </row>
    <row r="39" spans="1:6">
      <c r="A39" s="44"/>
      <c r="B39" s="44"/>
      <c r="C39" s="45"/>
      <c r="D39" s="45"/>
      <c r="E39" s="45"/>
      <c r="F39" s="38"/>
    </row>
    <row r="40" spans="1:6">
      <c r="C40" s="38"/>
      <c r="D40" s="38"/>
      <c r="E40" s="39"/>
      <c r="F40" s="38"/>
    </row>
    <row r="41" spans="1:6">
      <c r="C41" s="38"/>
      <c r="D41" s="38"/>
      <c r="E41" s="38"/>
      <c r="F41" s="38"/>
    </row>
    <row r="42" spans="1:6">
      <c r="C42" s="38"/>
      <c r="D42" s="38"/>
      <c r="E42" s="39"/>
      <c r="F42" s="38"/>
    </row>
    <row r="43" spans="1:6">
      <c r="C43" s="38"/>
      <c r="D43" s="38"/>
      <c r="E43" s="38"/>
      <c r="F43" s="38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8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7"/>
  <sheetViews>
    <sheetView workbookViewId="0">
      <selection activeCell="A3" sqref="A3:I3"/>
    </sheetView>
  </sheetViews>
  <sheetFormatPr defaultColWidth="9" defaultRowHeight="14.4"/>
  <cols>
    <col min="1" max="1" width="9.109375" customWidth="1"/>
    <col min="2" max="2" width="23.6640625" customWidth="1"/>
    <col min="3" max="3" width="13.109375" customWidth="1"/>
    <col min="4" max="4" width="13" customWidth="1"/>
    <col min="5" max="5" width="7.88671875" customWidth="1"/>
    <col min="6" max="6" width="5.109375" customWidth="1"/>
    <col min="7" max="7" width="6.88671875" customWidth="1"/>
    <col min="8" max="8" width="7.109375" customWidth="1"/>
    <col min="9" max="9" width="6.33203125" customWidth="1"/>
    <col min="10" max="10" width="12.33203125" customWidth="1"/>
    <col min="12" max="12" width="16.5546875" style="25" customWidth="1"/>
  </cols>
  <sheetData>
    <row r="1" spans="1:9" ht="20.100000000000001" customHeight="1">
      <c r="A1" s="66" t="s">
        <v>111</v>
      </c>
      <c r="B1" s="66"/>
      <c r="C1" s="66"/>
      <c r="D1" s="66"/>
      <c r="E1" s="66"/>
      <c r="F1" s="66"/>
      <c r="G1" s="66"/>
      <c r="H1" s="66"/>
      <c r="I1" s="66"/>
    </row>
    <row r="2" spans="1:9" ht="39.9" customHeight="1">
      <c r="A2" s="64" t="s">
        <v>112</v>
      </c>
      <c r="B2" s="64"/>
      <c r="C2" s="64"/>
      <c r="D2" s="64"/>
      <c r="E2" s="64"/>
      <c r="F2" s="64"/>
      <c r="G2" s="64"/>
      <c r="H2" s="64"/>
      <c r="I2" s="64"/>
    </row>
    <row r="3" spans="1:9" ht="15" customHeight="1">
      <c r="A3" s="67" t="s">
        <v>213</v>
      </c>
      <c r="B3" s="68"/>
      <c r="C3" s="68"/>
      <c r="D3" s="68"/>
      <c r="E3" s="68"/>
      <c r="F3" s="68"/>
      <c r="G3" s="68"/>
      <c r="H3" s="68"/>
      <c r="I3" s="68"/>
    </row>
    <row r="4" spans="1:9" ht="20.100000000000001" customHeight="1">
      <c r="A4" s="69" t="s">
        <v>113</v>
      </c>
      <c r="B4" s="69"/>
      <c r="C4" s="69" t="s">
        <v>114</v>
      </c>
      <c r="D4" s="73" t="s">
        <v>115</v>
      </c>
      <c r="E4" s="70" t="s">
        <v>116</v>
      </c>
      <c r="F4" s="70" t="s">
        <v>117</v>
      </c>
      <c r="G4" s="71"/>
      <c r="H4" s="71"/>
      <c r="I4" s="72"/>
    </row>
    <row r="5" spans="1:9" ht="39.75" customHeight="1">
      <c r="A5" s="26" t="s">
        <v>45</v>
      </c>
      <c r="B5" s="26" t="s">
        <v>118</v>
      </c>
      <c r="C5" s="69"/>
      <c r="D5" s="74"/>
      <c r="E5" s="75"/>
      <c r="F5" s="27" t="s">
        <v>48</v>
      </c>
      <c r="G5" s="28" t="s">
        <v>119</v>
      </c>
      <c r="H5" s="28" t="s">
        <v>120</v>
      </c>
      <c r="I5" s="28" t="s">
        <v>121</v>
      </c>
    </row>
    <row r="6" spans="1:9" ht="20.100000000000001" customHeight="1">
      <c r="A6" s="4">
        <v>301</v>
      </c>
      <c r="B6" s="8" t="s">
        <v>122</v>
      </c>
      <c r="C6" s="52">
        <f>SUM(D6+E6+F6)</f>
        <v>102881</v>
      </c>
      <c r="D6" s="53">
        <f>SUM(D7:D14)</f>
        <v>102881</v>
      </c>
      <c r="E6" s="29"/>
      <c r="F6" s="30">
        <f>SUM(G6:I6)</f>
        <v>0</v>
      </c>
      <c r="G6" s="10"/>
      <c r="H6" s="10"/>
      <c r="I6" s="10"/>
    </row>
    <row r="7" spans="1:9" ht="20.100000000000001" customHeight="1">
      <c r="A7" s="4">
        <v>30101</v>
      </c>
      <c r="B7" s="8" t="s">
        <v>123</v>
      </c>
      <c r="C7" s="52">
        <f t="shared" ref="C7:C40" si="0">SUM(D7+E7+F7)</f>
        <v>25256</v>
      </c>
      <c r="D7" s="54">
        <v>25256</v>
      </c>
      <c r="E7" s="29"/>
      <c r="F7" s="30"/>
      <c r="G7" s="10"/>
      <c r="H7" s="10"/>
      <c r="I7" s="10"/>
    </row>
    <row r="8" spans="1:9" ht="20.100000000000001" customHeight="1">
      <c r="A8" s="4">
        <v>30102</v>
      </c>
      <c r="B8" s="8" t="s">
        <v>124</v>
      </c>
      <c r="C8" s="52">
        <f t="shared" si="0"/>
        <v>42766</v>
      </c>
      <c r="D8" s="54">
        <v>42766</v>
      </c>
      <c r="E8" s="29"/>
      <c r="F8" s="30"/>
      <c r="G8" s="10"/>
      <c r="H8" s="10"/>
      <c r="I8" s="10"/>
    </row>
    <row r="9" spans="1:9" ht="20.100000000000001" customHeight="1">
      <c r="A9" s="4">
        <v>30103</v>
      </c>
      <c r="B9" s="8" t="s">
        <v>125</v>
      </c>
      <c r="C9" s="52">
        <f t="shared" si="0"/>
        <v>2105</v>
      </c>
      <c r="D9" s="54">
        <v>2105</v>
      </c>
      <c r="E9" s="29"/>
      <c r="F9" s="30"/>
      <c r="G9" s="10"/>
      <c r="H9" s="10"/>
      <c r="I9" s="10"/>
    </row>
    <row r="10" spans="1:9" ht="20.100000000000001" customHeight="1">
      <c r="A10" s="4">
        <v>30107</v>
      </c>
      <c r="B10" s="8" t="s">
        <v>126</v>
      </c>
      <c r="C10" s="52">
        <f t="shared" si="0"/>
        <v>6283</v>
      </c>
      <c r="D10" s="54">
        <v>6283</v>
      </c>
      <c r="E10" s="29"/>
      <c r="F10" s="30"/>
      <c r="G10" s="10"/>
      <c r="H10" s="10"/>
      <c r="I10" s="10"/>
    </row>
    <row r="11" spans="1:9" ht="20.100000000000001" customHeight="1">
      <c r="A11" s="4">
        <v>30108</v>
      </c>
      <c r="B11" s="8" t="s">
        <v>127</v>
      </c>
      <c r="C11" s="52">
        <f t="shared" si="0"/>
        <v>11724</v>
      </c>
      <c r="D11" s="54">
        <v>11724</v>
      </c>
      <c r="E11" s="29"/>
      <c r="F11" s="30"/>
      <c r="G11" s="10"/>
      <c r="H11" s="10"/>
      <c r="I11" s="10"/>
    </row>
    <row r="12" spans="1:9" ht="20.100000000000001" customHeight="1">
      <c r="A12" s="4">
        <v>30109</v>
      </c>
      <c r="B12" s="8" t="s">
        <v>128</v>
      </c>
      <c r="C12" s="52">
        <f t="shared" si="0"/>
        <v>4689</v>
      </c>
      <c r="D12" s="54">
        <v>4689</v>
      </c>
      <c r="E12" s="29"/>
      <c r="F12" s="30"/>
      <c r="G12" s="10"/>
      <c r="H12" s="10"/>
      <c r="I12" s="10"/>
    </row>
    <row r="13" spans="1:9" ht="20.100000000000001" customHeight="1">
      <c r="A13" s="4">
        <v>30110</v>
      </c>
      <c r="B13" s="8" t="s">
        <v>129</v>
      </c>
      <c r="C13" s="52">
        <f t="shared" si="0"/>
        <v>3239</v>
      </c>
      <c r="D13" s="54">
        <v>3239</v>
      </c>
      <c r="E13" s="29"/>
      <c r="F13" s="30"/>
      <c r="G13" s="10"/>
      <c r="H13" s="10"/>
      <c r="I13" s="10"/>
    </row>
    <row r="14" spans="1:9" ht="20.100000000000001" customHeight="1">
      <c r="A14" s="4">
        <v>30113</v>
      </c>
      <c r="B14" s="8" t="s">
        <v>130</v>
      </c>
      <c r="C14" s="52">
        <f t="shared" si="0"/>
        <v>6819</v>
      </c>
      <c r="D14" s="54">
        <v>6819</v>
      </c>
      <c r="E14" s="29"/>
      <c r="F14" s="30"/>
      <c r="G14" s="10"/>
      <c r="H14" s="10"/>
      <c r="I14" s="10"/>
    </row>
    <row r="15" spans="1:9" ht="20.100000000000001" customHeight="1">
      <c r="A15" s="4">
        <v>302</v>
      </c>
      <c r="B15" s="8" t="s">
        <v>131</v>
      </c>
      <c r="C15" s="52">
        <f t="shared" si="0"/>
        <v>7896</v>
      </c>
      <c r="D15" s="54">
        <f>SUM(D16:D31)</f>
        <v>7896</v>
      </c>
      <c r="E15" s="29"/>
      <c r="F15" s="30"/>
      <c r="G15" s="10"/>
      <c r="H15" s="10"/>
      <c r="I15" s="10"/>
    </row>
    <row r="16" spans="1:9" ht="20.100000000000001" customHeight="1">
      <c r="A16" s="4">
        <v>30201</v>
      </c>
      <c r="B16" s="8" t="s">
        <v>132</v>
      </c>
      <c r="C16" s="52">
        <f t="shared" si="0"/>
        <v>4604</v>
      </c>
      <c r="D16" s="54">
        <v>4604</v>
      </c>
      <c r="E16" s="29"/>
      <c r="F16" s="30"/>
      <c r="G16" s="10"/>
      <c r="H16" s="10"/>
      <c r="I16" s="10"/>
    </row>
    <row r="17" spans="1:9" ht="20.100000000000001" customHeight="1">
      <c r="A17" s="4">
        <v>30202</v>
      </c>
      <c r="B17" s="8" t="s">
        <v>133</v>
      </c>
      <c r="C17" s="52">
        <f t="shared" si="0"/>
        <v>63</v>
      </c>
      <c r="D17" s="54">
        <v>63</v>
      </c>
      <c r="E17" s="29"/>
      <c r="F17" s="30"/>
      <c r="G17" s="10"/>
      <c r="H17" s="10"/>
      <c r="I17" s="10"/>
    </row>
    <row r="18" spans="1:9" ht="20.100000000000001" customHeight="1">
      <c r="A18" s="4">
        <v>30205</v>
      </c>
      <c r="B18" s="8" t="s">
        <v>134</v>
      </c>
      <c r="C18" s="52">
        <f t="shared" si="0"/>
        <v>147</v>
      </c>
      <c r="D18" s="54">
        <v>147</v>
      </c>
      <c r="E18" s="29"/>
      <c r="F18" s="30"/>
      <c r="G18" s="10"/>
      <c r="H18" s="10"/>
      <c r="I18" s="10"/>
    </row>
    <row r="19" spans="1:9" ht="20.100000000000001" customHeight="1">
      <c r="A19" s="4">
        <v>30206</v>
      </c>
      <c r="B19" s="8" t="s">
        <v>135</v>
      </c>
      <c r="C19" s="52">
        <f t="shared" si="0"/>
        <v>268</v>
      </c>
      <c r="D19" s="54">
        <v>268</v>
      </c>
      <c r="E19" s="29"/>
      <c r="F19" s="30"/>
      <c r="G19" s="10"/>
      <c r="H19" s="10"/>
      <c r="I19" s="10"/>
    </row>
    <row r="20" spans="1:9" ht="20.100000000000001" customHeight="1">
      <c r="A20" s="4">
        <v>30207</v>
      </c>
      <c r="B20" s="8" t="s">
        <v>136</v>
      </c>
      <c r="C20" s="52">
        <f t="shared" si="0"/>
        <v>41</v>
      </c>
      <c r="D20" s="54">
        <v>41</v>
      </c>
      <c r="E20" s="29"/>
      <c r="F20" s="30"/>
      <c r="G20" s="10"/>
      <c r="H20" s="10"/>
      <c r="I20" s="10"/>
    </row>
    <row r="21" spans="1:9" ht="20.100000000000001" customHeight="1">
      <c r="A21" s="4">
        <v>30211</v>
      </c>
      <c r="B21" s="8" t="s">
        <v>137</v>
      </c>
      <c r="C21" s="52">
        <f t="shared" si="0"/>
        <v>29</v>
      </c>
      <c r="D21" s="54">
        <v>29</v>
      </c>
      <c r="E21" s="29"/>
      <c r="F21" s="30"/>
      <c r="G21" s="10"/>
      <c r="H21" s="10"/>
      <c r="I21" s="10"/>
    </row>
    <row r="22" spans="1:9" ht="20.100000000000001" customHeight="1">
      <c r="A22" s="4">
        <v>30212</v>
      </c>
      <c r="B22" s="8" t="s">
        <v>138</v>
      </c>
      <c r="C22" s="52">
        <f t="shared" si="0"/>
        <v>0</v>
      </c>
      <c r="D22" s="54">
        <v>0</v>
      </c>
      <c r="E22" s="29"/>
      <c r="F22" s="30"/>
      <c r="G22" s="10"/>
      <c r="H22" s="10"/>
      <c r="I22" s="10"/>
    </row>
    <row r="23" spans="1:9" ht="20.100000000000001" customHeight="1">
      <c r="A23" s="4">
        <v>30213</v>
      </c>
      <c r="B23" s="8" t="s">
        <v>139</v>
      </c>
      <c r="C23" s="52">
        <f t="shared" si="0"/>
        <v>367</v>
      </c>
      <c r="D23" s="54">
        <v>367</v>
      </c>
      <c r="E23" s="29"/>
      <c r="F23" s="30"/>
      <c r="G23" s="10"/>
      <c r="H23" s="10"/>
      <c r="I23" s="10"/>
    </row>
    <row r="24" spans="1:9" ht="20.100000000000001" customHeight="1">
      <c r="A24" s="4">
        <v>30215</v>
      </c>
      <c r="B24" s="8" t="s">
        <v>140</v>
      </c>
      <c r="C24" s="52">
        <f t="shared" si="0"/>
        <v>15</v>
      </c>
      <c r="D24" s="54">
        <v>15</v>
      </c>
      <c r="E24" s="29"/>
      <c r="F24" s="30"/>
      <c r="G24" s="10"/>
      <c r="H24" s="10"/>
      <c r="I24" s="10"/>
    </row>
    <row r="25" spans="1:9" ht="20.100000000000001" customHeight="1">
      <c r="A25" s="4">
        <v>30216</v>
      </c>
      <c r="B25" s="8" t="s">
        <v>141</v>
      </c>
      <c r="C25" s="52">
        <f t="shared" si="0"/>
        <v>82</v>
      </c>
      <c r="D25" s="54">
        <v>82</v>
      </c>
      <c r="E25" s="29"/>
      <c r="F25" s="30"/>
      <c r="G25" s="10"/>
      <c r="H25" s="10"/>
      <c r="I25" s="10"/>
    </row>
    <row r="26" spans="1:9" ht="20.100000000000001" customHeight="1">
      <c r="A26" s="4">
        <v>30217</v>
      </c>
      <c r="B26" s="8" t="s">
        <v>142</v>
      </c>
      <c r="C26" s="52">
        <f t="shared" si="0"/>
        <v>281</v>
      </c>
      <c r="D26" s="54">
        <v>281</v>
      </c>
      <c r="E26" s="29"/>
      <c r="F26" s="30"/>
      <c r="G26" s="10"/>
      <c r="H26" s="10"/>
      <c r="I26" s="10"/>
    </row>
    <row r="27" spans="1:9" ht="20.100000000000001" customHeight="1">
      <c r="A27" s="4">
        <v>30226</v>
      </c>
      <c r="B27" s="8" t="s">
        <v>143</v>
      </c>
      <c r="C27" s="52">
        <f t="shared" si="0"/>
        <v>117</v>
      </c>
      <c r="D27" s="54">
        <v>117</v>
      </c>
      <c r="E27" s="29"/>
      <c r="F27" s="30"/>
      <c r="G27" s="10"/>
      <c r="H27" s="10"/>
      <c r="I27" s="10"/>
    </row>
    <row r="28" spans="1:9" ht="20.100000000000001" customHeight="1">
      <c r="A28" s="4">
        <v>30228</v>
      </c>
      <c r="B28" s="8" t="s">
        <v>144</v>
      </c>
      <c r="C28" s="52">
        <f t="shared" si="0"/>
        <v>1193</v>
      </c>
      <c r="D28" s="54">
        <v>1193</v>
      </c>
      <c r="E28" s="29"/>
      <c r="F28" s="30"/>
      <c r="G28" s="10"/>
      <c r="H28" s="10"/>
      <c r="I28" s="10"/>
    </row>
    <row r="29" spans="1:9" ht="20.100000000000001" customHeight="1">
      <c r="A29" s="4">
        <v>30229</v>
      </c>
      <c r="B29" s="8" t="s">
        <v>145</v>
      </c>
      <c r="C29" s="52">
        <f t="shared" si="0"/>
        <v>631</v>
      </c>
      <c r="D29" s="54">
        <v>631</v>
      </c>
      <c r="E29" s="29"/>
      <c r="F29" s="30"/>
      <c r="G29" s="10"/>
      <c r="H29" s="10"/>
      <c r="I29" s="10"/>
    </row>
    <row r="30" spans="1:9" ht="20.100000000000001" customHeight="1">
      <c r="A30" s="4">
        <v>30231</v>
      </c>
      <c r="B30" s="8" t="s">
        <v>146</v>
      </c>
      <c r="C30" s="52">
        <f t="shared" si="0"/>
        <v>6</v>
      </c>
      <c r="D30" s="54">
        <v>6</v>
      </c>
      <c r="E30" s="29"/>
      <c r="F30" s="30"/>
      <c r="G30" s="10"/>
      <c r="H30" s="10"/>
      <c r="I30" s="10"/>
    </row>
    <row r="31" spans="1:9" ht="20.100000000000001" customHeight="1">
      <c r="A31" s="4">
        <v>30299</v>
      </c>
      <c r="B31" s="8" t="s">
        <v>147</v>
      </c>
      <c r="C31" s="52">
        <f t="shared" si="0"/>
        <v>52</v>
      </c>
      <c r="D31" s="54">
        <v>52</v>
      </c>
      <c r="E31" s="29"/>
      <c r="F31" s="30"/>
      <c r="G31" s="10"/>
      <c r="H31" s="10"/>
      <c r="I31" s="10"/>
    </row>
    <row r="32" spans="1:9" ht="20.100000000000001" customHeight="1">
      <c r="A32" s="4">
        <v>303</v>
      </c>
      <c r="B32" s="8" t="s">
        <v>148</v>
      </c>
      <c r="C32" s="52">
        <f t="shared" si="0"/>
        <v>9388</v>
      </c>
      <c r="D32" s="54">
        <f>SUM(D33:D36)</f>
        <v>9388</v>
      </c>
      <c r="E32" s="29"/>
      <c r="F32" s="30"/>
      <c r="G32" s="10"/>
      <c r="H32" s="10"/>
      <c r="I32" s="10"/>
    </row>
    <row r="33" spans="1:12" ht="20.25" customHeight="1">
      <c r="A33" s="4">
        <v>30301</v>
      </c>
      <c r="B33" s="8" t="s">
        <v>149</v>
      </c>
      <c r="C33" s="52">
        <f t="shared" si="0"/>
        <v>241</v>
      </c>
      <c r="D33" s="54">
        <v>241</v>
      </c>
      <c r="E33" s="29"/>
      <c r="F33" s="30"/>
      <c r="G33" s="10"/>
      <c r="H33" s="10"/>
      <c r="I33" s="10"/>
      <c r="L33" s="37"/>
    </row>
    <row r="34" spans="1:12" ht="20.25" customHeight="1">
      <c r="A34" s="4">
        <v>30302</v>
      </c>
      <c r="B34" s="8" t="s">
        <v>150</v>
      </c>
      <c r="C34" s="52">
        <f t="shared" si="0"/>
        <v>3125</v>
      </c>
      <c r="D34" s="54">
        <v>3125</v>
      </c>
      <c r="E34" s="29"/>
      <c r="F34" s="30"/>
      <c r="G34" s="10"/>
      <c r="H34" s="10"/>
      <c r="I34" s="10"/>
    </row>
    <row r="35" spans="1:12" ht="20.25" customHeight="1">
      <c r="A35" s="4">
        <v>30305</v>
      </c>
      <c r="B35" s="8" t="s">
        <v>151</v>
      </c>
      <c r="C35" s="52">
        <f t="shared" si="0"/>
        <v>1380</v>
      </c>
      <c r="D35" s="54">
        <v>1380</v>
      </c>
      <c r="E35" s="29"/>
      <c r="F35" s="30"/>
      <c r="G35" s="10"/>
      <c r="H35" s="10"/>
      <c r="I35" s="10"/>
    </row>
    <row r="36" spans="1:12" ht="20.25" customHeight="1">
      <c r="A36" s="4">
        <v>30308</v>
      </c>
      <c r="B36" s="8" t="s">
        <v>152</v>
      </c>
      <c r="C36" s="52">
        <f t="shared" si="0"/>
        <v>4642</v>
      </c>
      <c r="D36" s="54">
        <v>4642</v>
      </c>
      <c r="E36" s="29"/>
      <c r="F36" s="30"/>
      <c r="G36" s="10"/>
      <c r="H36" s="10"/>
      <c r="I36" s="10"/>
    </row>
    <row r="37" spans="1:12" ht="20.25" customHeight="1">
      <c r="A37" s="4">
        <v>310</v>
      </c>
      <c r="B37" s="8" t="s">
        <v>153</v>
      </c>
      <c r="C37" s="52">
        <f t="shared" si="0"/>
        <v>10621</v>
      </c>
      <c r="D37" s="54">
        <f>SUM(D38:D40)</f>
        <v>10621</v>
      </c>
      <c r="E37" s="29"/>
      <c r="F37" s="30"/>
      <c r="G37" s="10"/>
      <c r="H37" s="10"/>
      <c r="I37" s="10"/>
    </row>
    <row r="38" spans="1:12" ht="20.25" customHeight="1">
      <c r="A38" s="4">
        <v>31001</v>
      </c>
      <c r="B38" s="8" t="s">
        <v>154</v>
      </c>
      <c r="C38" s="52">
        <f t="shared" si="0"/>
        <v>9904</v>
      </c>
      <c r="D38" s="54">
        <v>9904</v>
      </c>
      <c r="E38" s="29"/>
      <c r="F38" s="30"/>
      <c r="G38" s="10"/>
      <c r="H38" s="10"/>
      <c r="I38" s="10"/>
    </row>
    <row r="39" spans="1:12" ht="20.25" customHeight="1">
      <c r="A39" s="4">
        <v>31002</v>
      </c>
      <c r="B39" s="8" t="s">
        <v>155</v>
      </c>
      <c r="C39" s="52">
        <f t="shared" si="0"/>
        <v>368</v>
      </c>
      <c r="D39" s="54">
        <v>368</v>
      </c>
      <c r="E39" s="29"/>
      <c r="F39" s="30"/>
      <c r="G39" s="10"/>
      <c r="H39" s="10"/>
      <c r="I39" s="10"/>
    </row>
    <row r="40" spans="1:12" ht="20.25" customHeight="1">
      <c r="A40" s="31">
        <v>31003</v>
      </c>
      <c r="B40" s="32" t="s">
        <v>156</v>
      </c>
      <c r="C40" s="52">
        <f t="shared" si="0"/>
        <v>349</v>
      </c>
      <c r="D40" s="55">
        <v>349</v>
      </c>
      <c r="E40" s="33"/>
      <c r="F40" s="34"/>
      <c r="G40" s="35"/>
      <c r="H40" s="35"/>
      <c r="I40" s="35"/>
    </row>
    <row r="41" spans="1:12" ht="21.75" customHeight="1">
      <c r="A41" s="10"/>
      <c r="B41" s="10" t="s">
        <v>114</v>
      </c>
      <c r="C41" s="56">
        <f>C6+C15+C32+C37</f>
        <v>130786</v>
      </c>
      <c r="D41" s="57">
        <f>D6+D15+D32+D37</f>
        <v>130786</v>
      </c>
      <c r="E41" s="10"/>
      <c r="F41" s="10"/>
      <c r="G41" s="10"/>
      <c r="H41" s="10"/>
      <c r="I41" s="10"/>
    </row>
    <row r="47" spans="1:12">
      <c r="C47" s="36"/>
    </row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8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7"/>
  <sheetViews>
    <sheetView workbookViewId="0">
      <selection activeCell="N16" sqref="N16"/>
    </sheetView>
  </sheetViews>
  <sheetFormatPr defaultColWidth="9" defaultRowHeight="14.4"/>
  <cols>
    <col min="1" max="12" width="8" customWidth="1"/>
  </cols>
  <sheetData>
    <row r="1" spans="1:12" ht="20.100000000000001" customHeight="1">
      <c r="A1" s="66" t="s">
        <v>157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39.9" customHeight="1">
      <c r="A2" s="64" t="s">
        <v>158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4.9" customHeight="1">
      <c r="A3" s="22" t="s">
        <v>159</v>
      </c>
      <c r="B3" s="23"/>
      <c r="C3" s="23"/>
      <c r="D3" s="23"/>
      <c r="E3" s="23"/>
      <c r="F3" s="23"/>
      <c r="G3" s="23"/>
      <c r="H3" s="23"/>
      <c r="I3" s="23"/>
      <c r="J3" s="23"/>
      <c r="K3" s="77" t="s">
        <v>3</v>
      </c>
      <c r="L3" s="77"/>
    </row>
    <row r="4" spans="1:12" ht="20.100000000000001" customHeight="1">
      <c r="A4" s="62" t="s">
        <v>160</v>
      </c>
      <c r="B4" s="62"/>
      <c r="C4" s="62"/>
      <c r="D4" s="62"/>
      <c r="E4" s="62"/>
      <c r="F4" s="62"/>
      <c r="G4" s="62" t="s">
        <v>44</v>
      </c>
      <c r="H4" s="62"/>
      <c r="I4" s="62"/>
      <c r="J4" s="62"/>
      <c r="K4" s="62"/>
      <c r="L4" s="62"/>
    </row>
    <row r="5" spans="1:12" ht="24.9" customHeight="1">
      <c r="A5" s="62" t="s">
        <v>114</v>
      </c>
      <c r="B5" s="76" t="s">
        <v>161</v>
      </c>
      <c r="C5" s="62" t="s">
        <v>162</v>
      </c>
      <c r="D5" s="62"/>
      <c r="E5" s="62"/>
      <c r="F5" s="76" t="s">
        <v>163</v>
      </c>
      <c r="G5" s="62" t="s">
        <v>114</v>
      </c>
      <c r="H5" s="76" t="s">
        <v>161</v>
      </c>
      <c r="I5" s="62" t="s">
        <v>162</v>
      </c>
      <c r="J5" s="62"/>
      <c r="K5" s="62"/>
      <c r="L5" s="76" t="s">
        <v>163</v>
      </c>
    </row>
    <row r="6" spans="1:12" ht="75" customHeight="1">
      <c r="A6" s="62"/>
      <c r="B6" s="76"/>
      <c r="C6" s="3" t="s">
        <v>48</v>
      </c>
      <c r="D6" s="24" t="s">
        <v>164</v>
      </c>
      <c r="E6" s="24" t="s">
        <v>165</v>
      </c>
      <c r="F6" s="76"/>
      <c r="G6" s="62"/>
      <c r="H6" s="76"/>
      <c r="I6" s="3" t="s">
        <v>48</v>
      </c>
      <c r="J6" s="24" t="s">
        <v>164</v>
      </c>
      <c r="K6" s="24" t="s">
        <v>165</v>
      </c>
      <c r="L6" s="76"/>
    </row>
    <row r="7" spans="1:12" ht="30" customHeight="1">
      <c r="A7" s="10">
        <f>B7+C7</f>
        <v>294.31</v>
      </c>
      <c r="B7" s="10">
        <v>0</v>
      </c>
      <c r="C7" s="10">
        <f>SUM(D7:F7)</f>
        <v>294.31</v>
      </c>
      <c r="D7" s="10"/>
      <c r="E7" s="10">
        <v>6</v>
      </c>
      <c r="F7" s="10">
        <v>288.31</v>
      </c>
      <c r="G7" s="10">
        <f>H7+I7</f>
        <v>287</v>
      </c>
      <c r="H7" s="10">
        <v>0</v>
      </c>
      <c r="I7" s="10">
        <f>SUM(J7:L7)</f>
        <v>287</v>
      </c>
      <c r="J7" s="10"/>
      <c r="K7" s="10">
        <v>6</v>
      </c>
      <c r="L7" s="10">
        <v>281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8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23"/>
  <sheetViews>
    <sheetView workbookViewId="0">
      <selection activeCell="J19" sqref="J19"/>
    </sheetView>
  </sheetViews>
  <sheetFormatPr defaultColWidth="9" defaultRowHeight="14.4"/>
  <cols>
    <col min="1" max="1" width="10.77734375" customWidth="1"/>
    <col min="2" max="2" width="20.6640625" customWidth="1"/>
    <col min="3" max="5" width="15.6640625" customWidth="1"/>
  </cols>
  <sheetData>
    <row r="1" spans="1:5" ht="20.100000000000001" customHeight="1">
      <c r="A1" s="66" t="s">
        <v>166</v>
      </c>
      <c r="B1" s="66"/>
      <c r="C1" s="66"/>
      <c r="D1" s="66"/>
      <c r="E1" s="66"/>
    </row>
    <row r="2" spans="1:5" ht="39.9" customHeight="1">
      <c r="A2" s="64" t="s">
        <v>167</v>
      </c>
      <c r="B2" s="64"/>
      <c r="C2" s="64"/>
      <c r="D2" s="64"/>
      <c r="E2" s="64"/>
    </row>
    <row r="3" spans="1:5" ht="15" customHeight="1">
      <c r="A3" s="78" t="s">
        <v>214</v>
      </c>
      <c r="B3" s="79"/>
      <c r="C3" s="79"/>
      <c r="D3" s="79"/>
      <c r="E3" s="79"/>
    </row>
    <row r="4" spans="1:5" ht="20.100000000000001" customHeight="1">
      <c r="A4" s="62" t="s">
        <v>45</v>
      </c>
      <c r="B4" s="62" t="s">
        <v>118</v>
      </c>
      <c r="C4" s="62" t="s">
        <v>168</v>
      </c>
      <c r="D4" s="62"/>
      <c r="E4" s="62"/>
    </row>
    <row r="5" spans="1:5" ht="20.100000000000001" customHeight="1">
      <c r="A5" s="62"/>
      <c r="B5" s="62"/>
      <c r="C5" s="3" t="s">
        <v>114</v>
      </c>
      <c r="D5" s="3" t="s">
        <v>49</v>
      </c>
      <c r="E5" s="3" t="s">
        <v>50</v>
      </c>
    </row>
    <row r="6" spans="1:5" ht="20.100000000000001" customHeight="1">
      <c r="A6" s="10"/>
      <c r="B6" s="10"/>
      <c r="C6" s="10"/>
      <c r="D6" s="10"/>
      <c r="E6" s="10"/>
    </row>
    <row r="7" spans="1:5" ht="20.100000000000001" customHeight="1">
      <c r="A7" s="10"/>
      <c r="B7" s="10"/>
      <c r="C7" s="10"/>
      <c r="D7" s="10"/>
      <c r="E7" s="10"/>
    </row>
    <row r="8" spans="1:5" ht="20.100000000000001" customHeight="1">
      <c r="A8" s="10"/>
      <c r="B8" s="10"/>
      <c r="C8" s="10"/>
      <c r="D8" s="10"/>
      <c r="E8" s="10"/>
    </row>
    <row r="9" spans="1:5" ht="20.100000000000001" customHeight="1">
      <c r="A9" s="10"/>
      <c r="B9" s="10"/>
      <c r="C9" s="10"/>
      <c r="D9" s="10"/>
      <c r="E9" s="10"/>
    </row>
    <row r="10" spans="1:5" ht="20.100000000000001" customHeight="1">
      <c r="A10" s="10"/>
      <c r="B10" s="10"/>
      <c r="C10" s="10"/>
      <c r="D10" s="10"/>
      <c r="E10" s="10"/>
    </row>
    <row r="11" spans="1:5" ht="20.100000000000001" customHeight="1">
      <c r="A11" s="10"/>
      <c r="B11" s="10"/>
      <c r="C11" s="10"/>
      <c r="D11" s="10"/>
      <c r="E11" s="10"/>
    </row>
    <row r="12" spans="1:5" ht="20.100000000000001" customHeight="1">
      <c r="A12" s="10"/>
      <c r="B12" s="10"/>
      <c r="C12" s="10"/>
      <c r="D12" s="10"/>
      <c r="E12" s="10"/>
    </row>
    <row r="13" spans="1:5" ht="20.100000000000001" customHeight="1">
      <c r="A13" s="10"/>
      <c r="B13" s="10"/>
      <c r="C13" s="10"/>
      <c r="D13" s="10"/>
      <c r="E13" s="10"/>
    </row>
    <row r="14" spans="1:5" ht="20.100000000000001" customHeight="1">
      <c r="A14" s="10"/>
      <c r="B14" s="10"/>
      <c r="C14" s="10"/>
      <c r="D14" s="10"/>
      <c r="E14" s="10"/>
    </row>
    <row r="15" spans="1:5" ht="20.100000000000001" customHeight="1">
      <c r="A15" s="10"/>
      <c r="B15" s="10"/>
      <c r="C15" s="10"/>
      <c r="D15" s="10"/>
      <c r="E15" s="10"/>
    </row>
    <row r="16" spans="1:5" ht="20.100000000000001" customHeight="1">
      <c r="A16" s="10"/>
      <c r="B16" s="10"/>
      <c r="C16" s="10"/>
      <c r="D16" s="10"/>
      <c r="E16" s="10"/>
    </row>
    <row r="17" spans="1:5" ht="20.100000000000001" customHeight="1">
      <c r="A17" s="10"/>
      <c r="B17" s="10"/>
      <c r="C17" s="10"/>
      <c r="D17" s="10"/>
      <c r="E17" s="10"/>
    </row>
    <row r="18" spans="1:5" ht="20.100000000000001" customHeight="1">
      <c r="A18" s="10"/>
      <c r="B18" s="10"/>
      <c r="C18" s="10"/>
      <c r="D18" s="10"/>
      <c r="E18" s="10"/>
    </row>
    <row r="19" spans="1:5" ht="20.100000000000001" customHeight="1">
      <c r="A19" s="10"/>
      <c r="B19" s="10"/>
      <c r="C19" s="10"/>
      <c r="D19" s="10"/>
      <c r="E19" s="10"/>
    </row>
    <row r="20" spans="1:5" ht="20.100000000000001" customHeight="1">
      <c r="A20" s="10"/>
      <c r="B20" s="10"/>
      <c r="C20" s="10"/>
      <c r="D20" s="10"/>
      <c r="E20" s="10"/>
    </row>
    <row r="21" spans="1:5" ht="20.100000000000001" customHeight="1">
      <c r="A21" s="10"/>
      <c r="B21" s="10"/>
      <c r="C21" s="10"/>
      <c r="D21" s="10"/>
      <c r="E21" s="10"/>
    </row>
    <row r="22" spans="1:5" ht="20.100000000000001" customHeight="1">
      <c r="A22" s="10"/>
      <c r="B22" s="10"/>
      <c r="C22" s="10"/>
      <c r="D22" s="10"/>
      <c r="E22" s="10"/>
    </row>
    <row r="23" spans="1:5" ht="20.100000000000001" customHeight="1">
      <c r="A23" s="10"/>
      <c r="B23" s="3" t="s">
        <v>114</v>
      </c>
      <c r="C23" s="10" t="s">
        <v>169</v>
      </c>
      <c r="D23" s="10"/>
      <c r="E23" s="10"/>
    </row>
  </sheetData>
  <mergeCells count="6">
    <mergeCell ref="A1:E1"/>
    <mergeCell ref="A2:E2"/>
    <mergeCell ref="A3:E3"/>
    <mergeCell ref="C4:E4"/>
    <mergeCell ref="A4:A5"/>
    <mergeCell ref="B4:B5"/>
  </mergeCells>
  <phoneticPr fontId="1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E27"/>
  <sheetViews>
    <sheetView showGridLines="0" tabSelected="1" workbookViewId="0">
      <selection activeCell="H15" sqref="H15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886718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886718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886718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886718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886718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886718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886718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886718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886718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886718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886718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886718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886718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886718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886718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886718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886718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886718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886718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886718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886718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886718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886718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886718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886718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886718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886718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886718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886718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886718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886718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886718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886718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886718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886718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886718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886718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886718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886718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886718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886718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886718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886718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886718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886718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886718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886718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886718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886718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886718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886718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886718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886718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886718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886718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886718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886718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886718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886718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886718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886718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886718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886718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88671875" style="11" customWidth="1"/>
    <col min="16135" max="16384" width="9" style="11"/>
  </cols>
  <sheetData>
    <row r="1" spans="2:5">
      <c r="B1" s="12"/>
      <c r="C1" s="12"/>
      <c r="D1" s="12"/>
      <c r="E1" s="13" t="s">
        <v>170</v>
      </c>
    </row>
    <row r="2" spans="2:5" ht="39.9" customHeight="1">
      <c r="B2" s="60" t="s">
        <v>171</v>
      </c>
      <c r="C2" s="61"/>
      <c r="D2" s="61"/>
      <c r="E2" s="61"/>
    </row>
    <row r="3" spans="2:5" ht="15" customHeight="1">
      <c r="B3" s="14" t="s">
        <v>2</v>
      </c>
      <c r="E3" s="15" t="s">
        <v>3</v>
      </c>
    </row>
    <row r="4" spans="2:5">
      <c r="B4" s="16" t="s">
        <v>172</v>
      </c>
      <c r="C4" s="17">
        <v>142707</v>
      </c>
      <c r="D4" s="16" t="s">
        <v>173</v>
      </c>
      <c r="E4" s="17">
        <v>0</v>
      </c>
    </row>
    <row r="5" spans="2:5">
      <c r="B5" s="16" t="s">
        <v>174</v>
      </c>
      <c r="C5" s="18"/>
      <c r="D5" s="16" t="s">
        <v>175</v>
      </c>
      <c r="E5" s="17">
        <v>0</v>
      </c>
    </row>
    <row r="6" spans="2:5">
      <c r="B6" s="16" t="s">
        <v>176</v>
      </c>
      <c r="C6" s="18"/>
      <c r="D6" s="16" t="s">
        <v>177</v>
      </c>
      <c r="E6" s="17">
        <v>0</v>
      </c>
    </row>
    <row r="7" spans="2:5">
      <c r="B7" s="16" t="s">
        <v>178</v>
      </c>
      <c r="C7" s="18"/>
      <c r="D7" s="16" t="s">
        <v>179</v>
      </c>
      <c r="E7" s="17">
        <v>0</v>
      </c>
    </row>
    <row r="8" spans="2:5">
      <c r="B8" s="16" t="s">
        <v>180</v>
      </c>
      <c r="C8" s="18"/>
      <c r="D8" s="16" t="s">
        <v>181</v>
      </c>
      <c r="E8" s="17">
        <v>113923</v>
      </c>
    </row>
    <row r="9" spans="2:5">
      <c r="B9" s="16" t="s">
        <v>182</v>
      </c>
      <c r="C9" s="18"/>
      <c r="D9" s="16" t="s">
        <v>183</v>
      </c>
      <c r="E9" s="17">
        <v>0</v>
      </c>
    </row>
    <row r="10" spans="2:5">
      <c r="B10" s="16"/>
      <c r="C10" s="18"/>
      <c r="D10" s="16" t="s">
        <v>184</v>
      </c>
      <c r="E10" s="17">
        <v>0</v>
      </c>
    </row>
    <row r="11" spans="2:5">
      <c r="B11" s="16"/>
      <c r="C11" s="18"/>
      <c r="D11" s="16" t="s">
        <v>185</v>
      </c>
      <c r="E11" s="17">
        <v>18726</v>
      </c>
    </row>
    <row r="12" spans="2:5">
      <c r="B12" s="16"/>
      <c r="C12" s="18"/>
      <c r="D12" s="16" t="s">
        <v>186</v>
      </c>
      <c r="E12" s="17">
        <v>3239</v>
      </c>
    </row>
    <row r="13" spans="2:5">
      <c r="B13" s="16"/>
      <c r="C13" s="18"/>
      <c r="D13" s="16" t="s">
        <v>187</v>
      </c>
      <c r="E13" s="17">
        <v>0</v>
      </c>
    </row>
    <row r="14" spans="2:5">
      <c r="B14" s="16"/>
      <c r="C14" s="18"/>
      <c r="D14" s="16" t="s">
        <v>188</v>
      </c>
      <c r="E14" s="17">
        <v>0</v>
      </c>
    </row>
    <row r="15" spans="2:5">
      <c r="B15" s="16"/>
      <c r="C15" s="18"/>
      <c r="D15" s="16" t="s">
        <v>189</v>
      </c>
      <c r="E15" s="17">
        <v>0</v>
      </c>
    </row>
    <row r="16" spans="2:5" ht="15" customHeight="1">
      <c r="B16" s="16"/>
      <c r="C16" s="18"/>
      <c r="D16" s="16" t="s">
        <v>190</v>
      </c>
      <c r="E16" s="17">
        <v>0</v>
      </c>
    </row>
    <row r="17" spans="2:5" ht="15" customHeight="1">
      <c r="B17" s="16"/>
      <c r="C17" s="18"/>
      <c r="D17" s="16" t="s">
        <v>191</v>
      </c>
      <c r="E17" s="17">
        <v>0</v>
      </c>
    </row>
    <row r="18" spans="2:5" ht="15" customHeight="1">
      <c r="B18" s="16"/>
      <c r="C18" s="18"/>
      <c r="D18" s="16" t="s">
        <v>192</v>
      </c>
      <c r="E18" s="17">
        <v>0</v>
      </c>
    </row>
    <row r="19" spans="2:5" ht="15" customHeight="1">
      <c r="B19" s="16"/>
      <c r="C19" s="18"/>
      <c r="D19" s="16" t="s">
        <v>193</v>
      </c>
      <c r="E19" s="17">
        <v>0</v>
      </c>
    </row>
    <row r="20" spans="2:5" ht="15" customHeight="1">
      <c r="B20" s="16"/>
      <c r="C20" s="18"/>
      <c r="D20" s="16" t="s">
        <v>194</v>
      </c>
      <c r="E20" s="17">
        <v>0</v>
      </c>
    </row>
    <row r="21" spans="2:5" ht="15" customHeight="1">
      <c r="B21" s="16"/>
      <c r="C21" s="18"/>
      <c r="D21" s="16" t="s">
        <v>195</v>
      </c>
      <c r="E21" s="17">
        <v>0</v>
      </c>
    </row>
    <row r="22" spans="2:5" ht="15" customHeight="1">
      <c r="B22" s="16"/>
      <c r="C22" s="18"/>
      <c r="D22" s="16" t="s">
        <v>196</v>
      </c>
      <c r="E22" s="17">
        <v>6819</v>
      </c>
    </row>
    <row r="23" spans="2:5">
      <c r="B23" s="16"/>
      <c r="C23" s="18"/>
      <c r="D23" s="16" t="s">
        <v>197</v>
      </c>
      <c r="E23" s="17">
        <v>0</v>
      </c>
    </row>
    <row r="24" spans="2:5" ht="15" customHeight="1">
      <c r="B24" s="16"/>
      <c r="C24" s="18"/>
      <c r="D24" s="16" t="s">
        <v>198</v>
      </c>
      <c r="E24" s="17">
        <v>0</v>
      </c>
    </row>
    <row r="25" spans="2:5">
      <c r="B25" s="19"/>
      <c r="C25" s="20"/>
      <c r="D25" s="16" t="s">
        <v>199</v>
      </c>
      <c r="E25" s="17">
        <v>0</v>
      </c>
    </row>
    <row r="26" spans="2:5" ht="15" customHeight="1">
      <c r="B26" s="19" t="s">
        <v>39</v>
      </c>
      <c r="C26" s="21">
        <f>SUM(C4:C9)</f>
        <v>142707</v>
      </c>
      <c r="D26" s="19" t="s">
        <v>40</v>
      </c>
      <c r="E26" s="21">
        <f>SUM(E4:E25)</f>
        <v>142707</v>
      </c>
    </row>
    <row r="27" spans="2:5" ht="17.25" customHeight="1"/>
  </sheetData>
  <mergeCells count="1">
    <mergeCell ref="B2:E2"/>
  </mergeCells>
  <phoneticPr fontId="18" type="noConversion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7"/>
  <sheetViews>
    <sheetView workbookViewId="0">
      <selection activeCell="C20" sqref="C20"/>
    </sheetView>
  </sheetViews>
  <sheetFormatPr defaultColWidth="9" defaultRowHeight="14.4"/>
  <cols>
    <col min="1" max="1" width="6.88671875" customWidth="1"/>
    <col min="2" max="2" width="27.109375" customWidth="1"/>
    <col min="3" max="3" width="13.6640625" customWidth="1"/>
    <col min="4" max="4" width="11.88671875" customWidth="1"/>
    <col min="5" max="5" width="6.5546875" customWidth="1"/>
    <col min="6" max="6" width="6.21875" customWidth="1"/>
    <col min="7" max="7" width="6.77734375" customWidth="1"/>
    <col min="8" max="8" width="8.6640625" customWidth="1"/>
    <col min="9" max="9" width="6" customWidth="1"/>
  </cols>
  <sheetData>
    <row r="1" spans="1:9" ht="20.100000000000001" customHeight="1">
      <c r="A1" s="63" t="s">
        <v>200</v>
      </c>
      <c r="B1" s="63"/>
      <c r="C1" s="63"/>
      <c r="D1" s="63"/>
      <c r="E1" s="63"/>
      <c r="F1" s="63"/>
      <c r="G1" s="63"/>
      <c r="H1" s="63"/>
      <c r="I1" s="63"/>
    </row>
    <row r="2" spans="1:9" ht="39.9" customHeight="1">
      <c r="A2" s="64" t="s">
        <v>201</v>
      </c>
      <c r="B2" s="64"/>
      <c r="C2" s="64"/>
      <c r="D2" s="64"/>
      <c r="E2" s="64"/>
      <c r="F2" s="64"/>
      <c r="G2" s="64"/>
      <c r="H2" s="64"/>
      <c r="I2" s="64"/>
    </row>
    <row r="3" spans="1:9" s="6" customFormat="1" ht="15" customHeight="1">
      <c r="A3" s="80" t="s">
        <v>202</v>
      </c>
      <c r="B3" s="80"/>
      <c r="C3" s="80"/>
      <c r="D3" s="80"/>
      <c r="E3" s="80"/>
      <c r="F3" s="80"/>
      <c r="G3" s="80"/>
      <c r="H3" s="80"/>
      <c r="I3" s="80"/>
    </row>
    <row r="4" spans="1:9" ht="39.9" customHeight="1">
      <c r="A4" s="81" t="s">
        <v>203</v>
      </c>
      <c r="B4" s="81"/>
      <c r="C4" s="81" t="s">
        <v>114</v>
      </c>
      <c r="D4" s="82" t="s">
        <v>204</v>
      </c>
      <c r="E4" s="82" t="s">
        <v>205</v>
      </c>
      <c r="F4" s="83" t="s">
        <v>206</v>
      </c>
      <c r="G4" s="83" t="s">
        <v>207</v>
      </c>
      <c r="H4" s="82" t="s">
        <v>208</v>
      </c>
      <c r="I4" s="82" t="s">
        <v>209</v>
      </c>
    </row>
    <row r="5" spans="1:9" ht="30" customHeight="1">
      <c r="A5" s="7" t="s">
        <v>45</v>
      </c>
      <c r="B5" s="7" t="s">
        <v>118</v>
      </c>
      <c r="C5" s="81"/>
      <c r="D5" s="82"/>
      <c r="E5" s="82"/>
      <c r="F5" s="84"/>
      <c r="G5" s="84"/>
      <c r="H5" s="82"/>
      <c r="I5" s="82"/>
    </row>
    <row r="6" spans="1:9" ht="20.100000000000001" customHeight="1">
      <c r="A6" s="41" t="s">
        <v>51</v>
      </c>
      <c r="B6" s="9" t="s">
        <v>52</v>
      </c>
      <c r="C6" s="52">
        <v>113923</v>
      </c>
      <c r="D6" s="52">
        <v>113923</v>
      </c>
      <c r="E6" s="9"/>
      <c r="F6" s="9"/>
      <c r="G6" s="9"/>
      <c r="H6" s="9"/>
      <c r="I6" s="9"/>
    </row>
    <row r="7" spans="1:9" ht="20.100000000000001" customHeight="1">
      <c r="A7" s="41" t="s">
        <v>53</v>
      </c>
      <c r="B7" s="9" t="s">
        <v>54</v>
      </c>
      <c r="C7" s="52">
        <v>287</v>
      </c>
      <c r="D7" s="52">
        <v>287</v>
      </c>
      <c r="E7" s="9"/>
      <c r="F7" s="9"/>
      <c r="G7" s="9"/>
      <c r="H7" s="9"/>
      <c r="I7" s="9"/>
    </row>
    <row r="8" spans="1:9" ht="20.100000000000001" customHeight="1">
      <c r="A8" s="41" t="s">
        <v>55</v>
      </c>
      <c r="B8" s="9" t="s">
        <v>56</v>
      </c>
      <c r="C8" s="52">
        <v>287</v>
      </c>
      <c r="D8" s="52">
        <v>287</v>
      </c>
      <c r="E8" s="9"/>
      <c r="F8" s="9"/>
      <c r="G8" s="9"/>
      <c r="H8" s="9"/>
      <c r="I8" s="9"/>
    </row>
    <row r="9" spans="1:9" ht="20.100000000000001" customHeight="1">
      <c r="A9" s="41" t="s">
        <v>57</v>
      </c>
      <c r="B9" s="9" t="s">
        <v>58</v>
      </c>
      <c r="C9" s="52">
        <v>0</v>
      </c>
      <c r="D9" s="52">
        <v>0</v>
      </c>
      <c r="E9" s="9"/>
      <c r="F9" s="9"/>
      <c r="G9" s="9"/>
      <c r="H9" s="9"/>
      <c r="I9" s="9"/>
    </row>
    <row r="10" spans="1:9" ht="20.100000000000001" customHeight="1">
      <c r="A10" s="41" t="s">
        <v>59</v>
      </c>
      <c r="B10" s="9" t="s">
        <v>60</v>
      </c>
      <c r="C10" s="52">
        <v>110298</v>
      </c>
      <c r="D10" s="52">
        <v>110298</v>
      </c>
      <c r="E10" s="9"/>
      <c r="F10" s="9"/>
      <c r="G10" s="9"/>
      <c r="H10" s="9"/>
      <c r="I10" s="9"/>
    </row>
    <row r="11" spans="1:9" ht="20.100000000000001" customHeight="1">
      <c r="A11" s="41" t="s">
        <v>61</v>
      </c>
      <c r="B11" s="9" t="s">
        <v>62</v>
      </c>
      <c r="C11" s="52">
        <v>1353</v>
      </c>
      <c r="D11" s="52">
        <v>1353</v>
      </c>
      <c r="E11" s="9"/>
      <c r="F11" s="9"/>
      <c r="G11" s="9"/>
      <c r="H11" s="9"/>
      <c r="I11" s="9"/>
    </row>
    <row r="12" spans="1:9" ht="20.100000000000001" customHeight="1">
      <c r="A12" s="41" t="s">
        <v>63</v>
      </c>
      <c r="B12" s="9" t="s">
        <v>64</v>
      </c>
      <c r="C12" s="52">
        <v>63532</v>
      </c>
      <c r="D12" s="52">
        <v>63532</v>
      </c>
      <c r="E12" s="9"/>
      <c r="F12" s="9"/>
      <c r="G12" s="9"/>
      <c r="H12" s="9"/>
      <c r="I12" s="9"/>
    </row>
    <row r="13" spans="1:9" ht="20.100000000000001" customHeight="1">
      <c r="A13" s="41" t="s">
        <v>65</v>
      </c>
      <c r="B13" s="9" t="s">
        <v>66</v>
      </c>
      <c r="C13" s="52">
        <v>34177</v>
      </c>
      <c r="D13" s="52">
        <v>34177</v>
      </c>
      <c r="E13" s="9"/>
      <c r="F13" s="9"/>
      <c r="G13" s="9"/>
      <c r="H13" s="9"/>
      <c r="I13" s="9"/>
    </row>
    <row r="14" spans="1:9" ht="20.100000000000001" customHeight="1">
      <c r="A14" s="41" t="s">
        <v>67</v>
      </c>
      <c r="B14" s="9" t="s">
        <v>68</v>
      </c>
      <c r="C14" s="52">
        <v>11236</v>
      </c>
      <c r="D14" s="52">
        <v>11236</v>
      </c>
      <c r="E14" s="9"/>
      <c r="F14" s="9"/>
      <c r="G14" s="9"/>
      <c r="H14" s="9"/>
      <c r="I14" s="9"/>
    </row>
    <row r="15" spans="1:9" ht="20.100000000000001" customHeight="1">
      <c r="A15" s="41" t="s">
        <v>69</v>
      </c>
      <c r="B15" s="9" t="s">
        <v>70</v>
      </c>
      <c r="C15" s="52">
        <v>2012</v>
      </c>
      <c r="D15" s="52">
        <v>2012</v>
      </c>
      <c r="E15" s="9"/>
      <c r="F15" s="9"/>
      <c r="G15" s="9"/>
      <c r="H15" s="9"/>
      <c r="I15" s="9"/>
    </row>
    <row r="16" spans="1:9" ht="20.100000000000001" customHeight="1">
      <c r="A16" s="41" t="s">
        <v>71</v>
      </c>
      <c r="B16" s="9" t="s">
        <v>72</v>
      </c>
      <c r="C16" s="52">
        <v>2012</v>
      </c>
      <c r="D16" s="52">
        <v>2012</v>
      </c>
      <c r="E16" s="9"/>
      <c r="F16" s="9"/>
      <c r="G16" s="9"/>
      <c r="H16" s="9"/>
      <c r="I16" s="9"/>
    </row>
    <row r="17" spans="1:9" ht="20.100000000000001" customHeight="1">
      <c r="A17" s="41" t="s">
        <v>73</v>
      </c>
      <c r="B17" s="9" t="s">
        <v>74</v>
      </c>
      <c r="C17" s="52">
        <v>1</v>
      </c>
      <c r="D17" s="52">
        <v>1</v>
      </c>
      <c r="E17" s="9"/>
      <c r="F17" s="9"/>
      <c r="G17" s="9"/>
      <c r="H17" s="9"/>
      <c r="I17" s="9"/>
    </row>
    <row r="18" spans="1:9" ht="20.100000000000001" customHeight="1">
      <c r="A18" s="41" t="s">
        <v>75</v>
      </c>
      <c r="B18" s="9" t="s">
        <v>76</v>
      </c>
      <c r="C18" s="52">
        <v>1</v>
      </c>
      <c r="D18" s="52">
        <v>1</v>
      </c>
      <c r="E18" s="9"/>
      <c r="F18" s="9"/>
      <c r="G18" s="9"/>
      <c r="H18" s="9"/>
      <c r="I18" s="9"/>
    </row>
    <row r="19" spans="1:9" ht="20.100000000000001" customHeight="1">
      <c r="A19" s="41" t="s">
        <v>77</v>
      </c>
      <c r="B19" s="9" t="s">
        <v>78</v>
      </c>
      <c r="C19" s="52">
        <v>425</v>
      </c>
      <c r="D19" s="52">
        <v>425</v>
      </c>
      <c r="E19" s="9"/>
      <c r="F19" s="9"/>
      <c r="G19" s="9"/>
      <c r="H19" s="9"/>
      <c r="I19" s="9"/>
    </row>
    <row r="20" spans="1:9" ht="20.100000000000001" customHeight="1">
      <c r="A20" s="41" t="s">
        <v>79</v>
      </c>
      <c r="B20" s="9" t="s">
        <v>80</v>
      </c>
      <c r="C20" s="52">
        <v>425</v>
      </c>
      <c r="D20" s="52">
        <v>425</v>
      </c>
      <c r="E20" s="9"/>
      <c r="F20" s="9"/>
      <c r="G20" s="9"/>
      <c r="H20" s="9"/>
      <c r="I20" s="9"/>
    </row>
    <row r="21" spans="1:9" ht="20.100000000000001" customHeight="1">
      <c r="A21" s="41" t="s">
        <v>81</v>
      </c>
      <c r="B21" s="9" t="s">
        <v>82</v>
      </c>
      <c r="C21" s="52">
        <v>0</v>
      </c>
      <c r="D21" s="52">
        <v>0</v>
      </c>
      <c r="E21" s="9"/>
      <c r="F21" s="9"/>
      <c r="G21" s="9"/>
      <c r="H21" s="9"/>
      <c r="I21" s="9"/>
    </row>
    <row r="22" spans="1:9" ht="20.100000000000001" customHeight="1">
      <c r="A22" s="41" t="s">
        <v>83</v>
      </c>
      <c r="B22" s="9" t="s">
        <v>84</v>
      </c>
      <c r="C22" s="52">
        <v>0</v>
      </c>
      <c r="D22" s="52">
        <v>0</v>
      </c>
      <c r="E22" s="9"/>
      <c r="F22" s="9"/>
      <c r="G22" s="9"/>
      <c r="H22" s="9"/>
      <c r="I22" s="9"/>
    </row>
    <row r="23" spans="1:9" ht="20.100000000000001" customHeight="1">
      <c r="A23" s="41" t="s">
        <v>85</v>
      </c>
      <c r="B23" s="9" t="s">
        <v>86</v>
      </c>
      <c r="C23" s="52">
        <v>18726</v>
      </c>
      <c r="D23" s="52">
        <v>18726</v>
      </c>
      <c r="E23" s="9"/>
      <c r="F23" s="9"/>
      <c r="G23" s="9"/>
      <c r="H23" s="9"/>
      <c r="I23" s="9"/>
    </row>
    <row r="24" spans="1:9" ht="20.100000000000001" customHeight="1">
      <c r="A24" s="41" t="s">
        <v>87</v>
      </c>
      <c r="B24" s="9" t="s">
        <v>88</v>
      </c>
      <c r="C24" s="52">
        <v>18726</v>
      </c>
      <c r="D24" s="52">
        <v>18726</v>
      </c>
      <c r="E24" s="9"/>
      <c r="F24" s="9"/>
      <c r="G24" s="9"/>
      <c r="H24" s="9"/>
      <c r="I24" s="9"/>
    </row>
    <row r="25" spans="1:9" ht="20.100000000000001" customHeight="1">
      <c r="A25" s="41" t="s">
        <v>89</v>
      </c>
      <c r="B25" s="9" t="s">
        <v>90</v>
      </c>
      <c r="C25" s="52">
        <v>2313</v>
      </c>
      <c r="D25" s="52">
        <v>2313</v>
      </c>
      <c r="E25" s="9"/>
      <c r="F25" s="9"/>
      <c r="G25" s="9"/>
      <c r="H25" s="9"/>
      <c r="I25" s="9"/>
    </row>
    <row r="26" spans="1:9" ht="20.100000000000001" customHeight="1">
      <c r="A26" s="41" t="s">
        <v>91</v>
      </c>
      <c r="B26" s="9" t="s">
        <v>92</v>
      </c>
      <c r="C26" s="52">
        <v>11724</v>
      </c>
      <c r="D26" s="52">
        <v>11724</v>
      </c>
      <c r="E26" s="9"/>
      <c r="F26" s="9"/>
      <c r="G26" s="9"/>
      <c r="H26" s="9"/>
      <c r="I26" s="9"/>
    </row>
    <row r="27" spans="1:9" ht="20.100000000000001" customHeight="1">
      <c r="A27" s="41" t="s">
        <v>93</v>
      </c>
      <c r="B27" s="9" t="s">
        <v>94</v>
      </c>
      <c r="C27" s="52">
        <v>4689</v>
      </c>
      <c r="D27" s="52">
        <v>4689</v>
      </c>
      <c r="E27" s="9"/>
      <c r="F27" s="9"/>
      <c r="G27" s="9"/>
      <c r="H27" s="9"/>
      <c r="I27" s="9"/>
    </row>
    <row r="28" spans="1:9" ht="20.100000000000001" customHeight="1">
      <c r="A28" s="41" t="s">
        <v>95</v>
      </c>
      <c r="B28" s="9" t="s">
        <v>96</v>
      </c>
      <c r="C28" s="52">
        <v>3239</v>
      </c>
      <c r="D28" s="52">
        <v>3239</v>
      </c>
      <c r="E28" s="9"/>
      <c r="F28" s="9"/>
      <c r="G28" s="9"/>
      <c r="H28" s="9"/>
      <c r="I28" s="9"/>
    </row>
    <row r="29" spans="1:9" ht="20.100000000000001" customHeight="1">
      <c r="A29" s="41" t="s">
        <v>97</v>
      </c>
      <c r="B29" s="9" t="s">
        <v>98</v>
      </c>
      <c r="C29" s="52">
        <v>3239</v>
      </c>
      <c r="D29" s="52">
        <v>3239</v>
      </c>
      <c r="E29" s="9"/>
      <c r="F29" s="9"/>
      <c r="G29" s="9"/>
      <c r="H29" s="9"/>
      <c r="I29" s="9"/>
    </row>
    <row r="30" spans="1:9" ht="20.100000000000001" customHeight="1">
      <c r="A30" s="41" t="s">
        <v>99</v>
      </c>
      <c r="B30" s="9" t="s">
        <v>100</v>
      </c>
      <c r="C30" s="52">
        <v>11</v>
      </c>
      <c r="D30" s="52">
        <v>11</v>
      </c>
      <c r="E30" s="9"/>
      <c r="F30" s="9"/>
      <c r="G30" s="9"/>
      <c r="H30" s="9"/>
      <c r="I30" s="9"/>
    </row>
    <row r="31" spans="1:9" ht="20.100000000000001" customHeight="1">
      <c r="A31" s="41" t="s">
        <v>101</v>
      </c>
      <c r="B31" s="9" t="s">
        <v>102</v>
      </c>
      <c r="C31" s="52">
        <v>3228</v>
      </c>
      <c r="D31" s="52">
        <v>3228</v>
      </c>
      <c r="E31" s="9"/>
      <c r="F31" s="9"/>
      <c r="G31" s="9"/>
      <c r="H31" s="9"/>
      <c r="I31" s="9"/>
    </row>
    <row r="32" spans="1:9" ht="20.100000000000001" customHeight="1">
      <c r="A32" s="41" t="s">
        <v>103</v>
      </c>
      <c r="B32" s="9" t="s">
        <v>104</v>
      </c>
      <c r="C32" s="52">
        <v>6819</v>
      </c>
      <c r="D32" s="52">
        <v>6819</v>
      </c>
      <c r="E32" s="9"/>
      <c r="F32" s="9"/>
      <c r="G32" s="9"/>
      <c r="H32" s="9"/>
      <c r="I32" s="9"/>
    </row>
    <row r="33" spans="1:9" ht="20.100000000000001" customHeight="1">
      <c r="A33" s="41" t="s">
        <v>105</v>
      </c>
      <c r="B33" s="9" t="s">
        <v>106</v>
      </c>
      <c r="C33" s="52">
        <v>6819</v>
      </c>
      <c r="D33" s="52">
        <v>6819</v>
      </c>
      <c r="E33" s="9"/>
      <c r="F33" s="9"/>
      <c r="G33" s="9"/>
      <c r="H33" s="9"/>
      <c r="I33" s="9"/>
    </row>
    <row r="34" spans="1:9" ht="20.100000000000001" customHeight="1">
      <c r="A34" s="41" t="s">
        <v>107</v>
      </c>
      <c r="B34" s="58" t="s">
        <v>108</v>
      </c>
      <c r="C34" s="52">
        <v>6819</v>
      </c>
      <c r="D34" s="52">
        <v>6819</v>
      </c>
      <c r="E34" s="9"/>
      <c r="F34" s="9"/>
      <c r="G34" s="9"/>
      <c r="H34" s="9"/>
      <c r="I34" s="9"/>
    </row>
    <row r="35" spans="1:9" ht="20.100000000000001" customHeight="1">
      <c r="A35" s="41">
        <v>2050999</v>
      </c>
      <c r="B35" s="58" t="s">
        <v>109</v>
      </c>
      <c r="C35" s="50">
        <v>900</v>
      </c>
      <c r="D35" s="50">
        <v>900</v>
      </c>
      <c r="E35" s="10"/>
      <c r="F35" s="10"/>
      <c r="G35" s="10"/>
      <c r="H35" s="10"/>
      <c r="I35" s="10"/>
    </row>
    <row r="36" spans="1:9" ht="20.100000000000001" customHeight="1">
      <c r="A36" s="43"/>
      <c r="B36" s="43" t="s">
        <v>110</v>
      </c>
      <c r="C36" s="50">
        <v>142707</v>
      </c>
      <c r="D36" s="50">
        <v>142707</v>
      </c>
      <c r="E36" s="10"/>
      <c r="F36" s="10"/>
      <c r="G36" s="10"/>
      <c r="H36" s="10"/>
      <c r="I36" s="10"/>
    </row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8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38"/>
  <sheetViews>
    <sheetView workbookViewId="0">
      <selection activeCell="M11" sqref="M11"/>
    </sheetView>
  </sheetViews>
  <sheetFormatPr defaultColWidth="9" defaultRowHeight="14.4"/>
  <cols>
    <col min="1" max="1" width="8.6640625" customWidth="1"/>
    <col min="2" max="2" width="27.33203125" customWidth="1"/>
    <col min="3" max="3" width="15.21875" customWidth="1"/>
    <col min="4" max="4" width="15.33203125" style="2" customWidth="1"/>
    <col min="5" max="5" width="16.44140625" style="2" customWidth="1"/>
  </cols>
  <sheetData>
    <row r="1" spans="1:5" ht="20.100000000000001" customHeight="1">
      <c r="A1" s="66" t="s">
        <v>210</v>
      </c>
      <c r="B1" s="66"/>
      <c r="C1" s="66"/>
      <c r="D1" s="66"/>
      <c r="E1" s="66"/>
    </row>
    <row r="2" spans="1:5" ht="39.9" customHeight="1">
      <c r="A2" s="64" t="s">
        <v>211</v>
      </c>
      <c r="B2" s="64"/>
      <c r="C2" s="64"/>
      <c r="D2" s="64"/>
      <c r="E2" s="64"/>
    </row>
    <row r="3" spans="1:5" s="1" customFormat="1" ht="15" customHeight="1">
      <c r="A3" s="85" t="s">
        <v>215</v>
      </c>
      <c r="B3" s="63"/>
      <c r="C3" s="63"/>
      <c r="D3" s="63"/>
      <c r="E3" s="63"/>
    </row>
    <row r="4" spans="1:5" ht="30" customHeight="1">
      <c r="A4" s="3" t="s">
        <v>45</v>
      </c>
      <c r="B4" s="3" t="s">
        <v>118</v>
      </c>
      <c r="C4" s="3" t="s">
        <v>114</v>
      </c>
      <c r="D4" s="3" t="s">
        <v>49</v>
      </c>
      <c r="E4" s="3" t="s">
        <v>50</v>
      </c>
    </row>
    <row r="5" spans="1:5" ht="20.100000000000001" customHeight="1">
      <c r="A5" s="41" t="s">
        <v>51</v>
      </c>
      <c r="B5" s="41" t="s">
        <v>52</v>
      </c>
      <c r="C5" s="59">
        <v>113923</v>
      </c>
      <c r="D5" s="59">
        <v>102002</v>
      </c>
      <c r="E5" s="59">
        <v>11921</v>
      </c>
    </row>
    <row r="6" spans="1:5" ht="20.100000000000001" customHeight="1">
      <c r="A6" s="41" t="s">
        <v>53</v>
      </c>
      <c r="B6" s="41" t="s">
        <v>54</v>
      </c>
      <c r="C6" s="59">
        <v>287</v>
      </c>
      <c r="D6" s="59">
        <v>287</v>
      </c>
      <c r="E6" s="59"/>
    </row>
    <row r="7" spans="1:5" ht="20.100000000000001" customHeight="1">
      <c r="A7" s="41" t="s">
        <v>55</v>
      </c>
      <c r="B7" s="41" t="s">
        <v>56</v>
      </c>
      <c r="C7" s="59">
        <v>287</v>
      </c>
      <c r="D7" s="59">
        <v>287</v>
      </c>
      <c r="E7" s="59"/>
    </row>
    <row r="8" spans="1:5" ht="20.100000000000001" customHeight="1">
      <c r="A8" s="41" t="s">
        <v>57</v>
      </c>
      <c r="B8" s="41" t="s">
        <v>58</v>
      </c>
      <c r="C8" s="59">
        <v>0</v>
      </c>
      <c r="D8" s="59">
        <v>0</v>
      </c>
      <c r="E8" s="59"/>
    </row>
    <row r="9" spans="1:5" ht="20.100000000000001" customHeight="1">
      <c r="A9" s="41" t="s">
        <v>59</v>
      </c>
      <c r="B9" s="41" t="s">
        <v>60</v>
      </c>
      <c r="C9" s="59">
        <v>110298</v>
      </c>
      <c r="D9" s="59">
        <v>99437</v>
      </c>
      <c r="E9" s="59">
        <v>10861</v>
      </c>
    </row>
    <row r="10" spans="1:5" ht="20.100000000000001" customHeight="1">
      <c r="A10" s="41" t="s">
        <v>61</v>
      </c>
      <c r="B10" s="41" t="s">
        <v>62</v>
      </c>
      <c r="C10" s="59">
        <v>1353</v>
      </c>
      <c r="D10" s="59">
        <v>753</v>
      </c>
      <c r="E10" s="59">
        <v>600</v>
      </c>
    </row>
    <row r="11" spans="1:5" ht="20.100000000000001" customHeight="1">
      <c r="A11" s="41" t="s">
        <v>63</v>
      </c>
      <c r="B11" s="41" t="s">
        <v>64</v>
      </c>
      <c r="C11" s="59">
        <v>63532</v>
      </c>
      <c r="D11" s="59">
        <v>58532</v>
      </c>
      <c r="E11" s="59">
        <v>5000</v>
      </c>
    </row>
    <row r="12" spans="1:5" ht="20.100000000000001" customHeight="1">
      <c r="A12" s="41" t="s">
        <v>65</v>
      </c>
      <c r="B12" s="41" t="s">
        <v>66</v>
      </c>
      <c r="C12" s="59">
        <v>34177</v>
      </c>
      <c r="D12" s="59">
        <v>30116</v>
      </c>
      <c r="E12" s="59">
        <v>4061</v>
      </c>
    </row>
    <row r="13" spans="1:5" ht="20.100000000000001" customHeight="1">
      <c r="A13" s="41" t="s">
        <v>67</v>
      </c>
      <c r="B13" s="41" t="s">
        <v>68</v>
      </c>
      <c r="C13" s="59">
        <v>11236</v>
      </c>
      <c r="D13" s="59">
        <v>10036</v>
      </c>
      <c r="E13" s="59">
        <v>1200</v>
      </c>
    </row>
    <row r="14" spans="1:5" ht="20.100000000000001" customHeight="1">
      <c r="A14" s="41" t="s">
        <v>69</v>
      </c>
      <c r="B14" s="41" t="s">
        <v>70</v>
      </c>
      <c r="C14" s="59">
        <v>2012</v>
      </c>
      <c r="D14" s="59">
        <v>1912</v>
      </c>
      <c r="E14" s="59">
        <v>100</v>
      </c>
    </row>
    <row r="15" spans="1:5" ht="20.100000000000001" customHeight="1">
      <c r="A15" s="41" t="s">
        <v>71</v>
      </c>
      <c r="B15" s="41" t="s">
        <v>72</v>
      </c>
      <c r="C15" s="59">
        <v>2012</v>
      </c>
      <c r="D15" s="59">
        <v>1912</v>
      </c>
      <c r="E15" s="59">
        <v>100</v>
      </c>
    </row>
    <row r="16" spans="1:5" ht="20.100000000000001" customHeight="1">
      <c r="A16" s="41" t="s">
        <v>73</v>
      </c>
      <c r="B16" s="41" t="s">
        <v>74</v>
      </c>
      <c r="C16" s="59">
        <v>1</v>
      </c>
      <c r="D16" s="59">
        <v>1</v>
      </c>
      <c r="E16" s="59"/>
    </row>
    <row r="17" spans="1:5" ht="20.100000000000001" customHeight="1">
      <c r="A17" s="41" t="s">
        <v>75</v>
      </c>
      <c r="B17" s="41" t="s">
        <v>76</v>
      </c>
      <c r="C17" s="59">
        <v>1</v>
      </c>
      <c r="D17" s="59">
        <v>1</v>
      </c>
      <c r="E17" s="59"/>
    </row>
    <row r="18" spans="1:5" ht="20.100000000000001" customHeight="1">
      <c r="A18" s="41" t="s">
        <v>77</v>
      </c>
      <c r="B18" s="41" t="s">
        <v>78</v>
      </c>
      <c r="C18" s="59">
        <v>425</v>
      </c>
      <c r="D18" s="59">
        <v>365</v>
      </c>
      <c r="E18" s="59">
        <v>60</v>
      </c>
    </row>
    <row r="19" spans="1:5" ht="20.100000000000001" customHeight="1">
      <c r="A19" s="41" t="s">
        <v>79</v>
      </c>
      <c r="B19" s="41" t="s">
        <v>80</v>
      </c>
      <c r="C19" s="59">
        <v>425</v>
      </c>
      <c r="D19" s="59">
        <v>365</v>
      </c>
      <c r="E19" s="59">
        <v>60</v>
      </c>
    </row>
    <row r="20" spans="1:5" ht="20.100000000000001" customHeight="1">
      <c r="A20" s="41" t="s">
        <v>81</v>
      </c>
      <c r="B20" s="41" t="s">
        <v>82</v>
      </c>
      <c r="C20" s="59">
        <v>0</v>
      </c>
      <c r="D20" s="59">
        <v>0</v>
      </c>
      <c r="E20" s="59"/>
    </row>
    <row r="21" spans="1:5" ht="20.100000000000001" customHeight="1">
      <c r="A21" s="41" t="s">
        <v>83</v>
      </c>
      <c r="B21" s="41" t="s">
        <v>84</v>
      </c>
      <c r="C21" s="59">
        <v>0</v>
      </c>
      <c r="D21" s="59">
        <v>0</v>
      </c>
      <c r="E21" s="59"/>
    </row>
    <row r="22" spans="1:5" ht="20.100000000000001" customHeight="1">
      <c r="A22" s="41" t="s">
        <v>85</v>
      </c>
      <c r="B22" s="41" t="s">
        <v>86</v>
      </c>
      <c r="C22" s="59">
        <v>18726</v>
      </c>
      <c r="D22" s="59">
        <v>18726</v>
      </c>
      <c r="E22" s="59"/>
    </row>
    <row r="23" spans="1:5" ht="20.100000000000001" customHeight="1">
      <c r="A23" s="41" t="s">
        <v>87</v>
      </c>
      <c r="B23" s="41" t="s">
        <v>88</v>
      </c>
      <c r="C23" s="59">
        <v>18726</v>
      </c>
      <c r="D23" s="59">
        <v>18726</v>
      </c>
      <c r="E23" s="59"/>
    </row>
    <row r="24" spans="1:5" ht="20.100000000000001" customHeight="1">
      <c r="A24" s="41" t="s">
        <v>89</v>
      </c>
      <c r="B24" s="41" t="s">
        <v>90</v>
      </c>
      <c r="C24" s="59">
        <v>2313</v>
      </c>
      <c r="D24" s="59">
        <v>2313</v>
      </c>
      <c r="E24" s="59"/>
    </row>
    <row r="25" spans="1:5" ht="20.100000000000001" customHeight="1">
      <c r="A25" s="41" t="s">
        <v>91</v>
      </c>
      <c r="B25" s="41" t="s">
        <v>92</v>
      </c>
      <c r="C25" s="59">
        <v>11724</v>
      </c>
      <c r="D25" s="59">
        <v>11724</v>
      </c>
      <c r="E25" s="59"/>
    </row>
    <row r="26" spans="1:5" ht="20.100000000000001" customHeight="1">
      <c r="A26" s="41" t="s">
        <v>93</v>
      </c>
      <c r="B26" s="41" t="s">
        <v>94</v>
      </c>
      <c r="C26" s="59">
        <v>4689</v>
      </c>
      <c r="D26" s="59">
        <v>4689</v>
      </c>
      <c r="E26" s="59"/>
    </row>
    <row r="27" spans="1:5" ht="20.100000000000001" customHeight="1">
      <c r="A27" s="41" t="s">
        <v>95</v>
      </c>
      <c r="B27" s="41" t="s">
        <v>96</v>
      </c>
      <c r="C27" s="59">
        <v>3239</v>
      </c>
      <c r="D27" s="59">
        <v>3239</v>
      </c>
      <c r="E27" s="59"/>
    </row>
    <row r="28" spans="1:5" ht="20.100000000000001" customHeight="1">
      <c r="A28" s="41" t="s">
        <v>97</v>
      </c>
      <c r="B28" s="41" t="s">
        <v>98</v>
      </c>
      <c r="C28" s="59">
        <v>3239</v>
      </c>
      <c r="D28" s="59">
        <v>3239</v>
      </c>
      <c r="E28" s="59"/>
    </row>
    <row r="29" spans="1:5" ht="20.100000000000001" customHeight="1">
      <c r="A29" s="41" t="s">
        <v>99</v>
      </c>
      <c r="B29" s="41" t="s">
        <v>100</v>
      </c>
      <c r="C29" s="59">
        <v>11</v>
      </c>
      <c r="D29" s="59">
        <v>11</v>
      </c>
      <c r="E29" s="59"/>
    </row>
    <row r="30" spans="1:5" ht="20.100000000000001" customHeight="1">
      <c r="A30" s="41" t="s">
        <v>101</v>
      </c>
      <c r="B30" s="41" t="s">
        <v>102</v>
      </c>
      <c r="C30" s="59">
        <v>3228</v>
      </c>
      <c r="D30" s="59">
        <v>3228</v>
      </c>
      <c r="E30" s="59"/>
    </row>
    <row r="31" spans="1:5" ht="20.100000000000001" customHeight="1">
      <c r="A31" s="41" t="s">
        <v>103</v>
      </c>
      <c r="B31" s="41" t="s">
        <v>104</v>
      </c>
      <c r="C31" s="59">
        <v>6819</v>
      </c>
      <c r="D31" s="59">
        <v>6819</v>
      </c>
      <c r="E31" s="59"/>
    </row>
    <row r="32" spans="1:5" ht="20.100000000000001" customHeight="1">
      <c r="A32" s="41" t="s">
        <v>105</v>
      </c>
      <c r="B32" s="41" t="s">
        <v>106</v>
      </c>
      <c r="C32" s="59">
        <v>6819</v>
      </c>
      <c r="D32" s="59">
        <v>6819</v>
      </c>
      <c r="E32" s="59"/>
    </row>
    <row r="33" spans="1:5" ht="20.100000000000001" customHeight="1">
      <c r="A33" s="41" t="s">
        <v>107</v>
      </c>
      <c r="B33" s="41" t="s">
        <v>108</v>
      </c>
      <c r="C33" s="59">
        <v>6819</v>
      </c>
      <c r="D33" s="59">
        <v>6819</v>
      </c>
      <c r="E33" s="59"/>
    </row>
    <row r="34" spans="1:5" ht="20.100000000000001" customHeight="1">
      <c r="A34" s="41">
        <v>2050999</v>
      </c>
      <c r="B34" s="41" t="s">
        <v>109</v>
      </c>
      <c r="C34" s="59">
        <v>900</v>
      </c>
      <c r="D34" s="59"/>
      <c r="E34" s="59">
        <v>900</v>
      </c>
    </row>
    <row r="35" spans="1:5" ht="20.100000000000001" customHeight="1">
      <c r="A35" s="41"/>
      <c r="B35" s="58" t="s">
        <v>110</v>
      </c>
      <c r="C35" s="59">
        <v>142707</v>
      </c>
      <c r="D35" s="59">
        <v>130786</v>
      </c>
      <c r="E35" s="59">
        <v>11921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115"/>
  <sheetViews>
    <sheetView showGridLines="0" workbookViewId="0">
      <selection activeCell="G22" sqref="G22"/>
    </sheetView>
  </sheetViews>
  <sheetFormatPr defaultRowHeight="13.2"/>
  <cols>
    <col min="1" max="2" width="3.6640625" style="49" customWidth="1"/>
    <col min="3" max="3" width="22.88671875" style="49" customWidth="1"/>
    <col min="4" max="9" width="15.109375" style="49" customWidth="1"/>
    <col min="10" max="11" width="3.6640625" style="49" customWidth="1"/>
    <col min="12" max="12" width="26.5546875" style="49" customWidth="1"/>
    <col min="13" max="18" width="15.109375" style="49" customWidth="1"/>
    <col min="19" max="16384" width="8.88671875" style="49"/>
  </cols>
  <sheetData>
    <row r="1" spans="1:18" ht="18" customHeight="1">
      <c r="A1" s="140" t="s">
        <v>210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30" customHeight="1">
      <c r="A2" s="142" t="s">
        <v>400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8" customHeight="1">
      <c r="A3" s="141" t="s">
        <v>401</v>
      </c>
      <c r="B3" s="61"/>
      <c r="C3" s="61"/>
      <c r="D3" s="61"/>
      <c r="E3" s="61"/>
      <c r="F3" s="61"/>
      <c r="G3" s="61"/>
      <c r="H3" s="61"/>
      <c r="I3" s="61"/>
      <c r="J3" s="140" t="s">
        <v>3</v>
      </c>
      <c r="K3" s="61"/>
      <c r="L3" s="61"/>
      <c r="M3" s="61"/>
      <c r="N3" s="61"/>
      <c r="O3" s="61"/>
      <c r="P3" s="61"/>
      <c r="Q3" s="61"/>
      <c r="R3" s="61"/>
    </row>
    <row r="4" spans="1:18" ht="18" customHeight="1">
      <c r="A4" s="139" t="s">
        <v>348</v>
      </c>
      <c r="B4" s="137"/>
      <c r="C4" s="137"/>
      <c r="D4" s="137"/>
      <c r="E4" s="137"/>
      <c r="F4" s="137"/>
      <c r="G4" s="137"/>
      <c r="H4" s="137"/>
      <c r="I4" s="137"/>
      <c r="J4" s="138" t="s">
        <v>348</v>
      </c>
      <c r="K4" s="137"/>
      <c r="L4" s="137"/>
      <c r="M4" s="137"/>
      <c r="N4" s="137"/>
      <c r="O4" s="137"/>
      <c r="P4" s="137"/>
      <c r="Q4" s="137"/>
      <c r="R4" s="136"/>
    </row>
    <row r="5" spans="1:18" ht="18" customHeight="1">
      <c r="A5" s="139" t="s">
        <v>347</v>
      </c>
      <c r="B5" s="137"/>
      <c r="C5" s="137"/>
      <c r="D5" s="139" t="s">
        <v>236</v>
      </c>
      <c r="E5" s="137"/>
      <c r="F5" s="137"/>
      <c r="G5" s="139" t="s">
        <v>399</v>
      </c>
      <c r="H5" s="137"/>
      <c r="I5" s="137"/>
      <c r="J5" s="139" t="s">
        <v>346</v>
      </c>
      <c r="K5" s="137"/>
      <c r="L5" s="137"/>
      <c r="M5" s="139" t="s">
        <v>236</v>
      </c>
      <c r="N5" s="137"/>
      <c r="O5" s="137"/>
      <c r="P5" s="138" t="s">
        <v>399</v>
      </c>
      <c r="Q5" s="137"/>
      <c r="R5" s="136"/>
    </row>
    <row r="6" spans="1:18" ht="14.4">
      <c r="A6" s="135" t="s">
        <v>345</v>
      </c>
      <c r="B6" s="135" t="s">
        <v>344</v>
      </c>
      <c r="C6" s="135" t="s">
        <v>118</v>
      </c>
      <c r="D6" s="135" t="s">
        <v>48</v>
      </c>
      <c r="E6" s="135" t="s">
        <v>49</v>
      </c>
      <c r="F6" s="135" t="s">
        <v>50</v>
      </c>
      <c r="G6" s="135" t="s">
        <v>48</v>
      </c>
      <c r="H6" s="135" t="s">
        <v>49</v>
      </c>
      <c r="I6" s="135" t="s">
        <v>50</v>
      </c>
      <c r="J6" s="135" t="s">
        <v>345</v>
      </c>
      <c r="K6" s="135" t="s">
        <v>344</v>
      </c>
      <c r="L6" s="135" t="s">
        <v>118</v>
      </c>
      <c r="M6" s="135" t="s">
        <v>48</v>
      </c>
      <c r="N6" s="135" t="s">
        <v>49</v>
      </c>
      <c r="O6" s="135" t="s">
        <v>50</v>
      </c>
      <c r="P6" s="135" t="s">
        <v>48</v>
      </c>
      <c r="Q6" s="135" t="s">
        <v>49</v>
      </c>
      <c r="R6" s="134" t="s">
        <v>50</v>
      </c>
    </row>
    <row r="7" spans="1:18">
      <c r="A7" s="132" t="s">
        <v>398</v>
      </c>
      <c r="B7" s="132"/>
      <c r="C7" s="132" t="s">
        <v>334</v>
      </c>
      <c r="D7" s="130">
        <v>350.66276099999999</v>
      </c>
      <c r="E7" s="130">
        <v>3506627.61</v>
      </c>
      <c r="F7" s="130">
        <v>0</v>
      </c>
      <c r="G7" s="130">
        <v>0</v>
      </c>
      <c r="H7" s="130">
        <v>0</v>
      </c>
      <c r="I7" s="133">
        <v>0</v>
      </c>
      <c r="J7" s="132" t="s">
        <v>397</v>
      </c>
      <c r="K7" s="132"/>
      <c r="L7" s="131" t="s">
        <v>122</v>
      </c>
      <c r="M7" s="130">
        <v>103152.15699199997</v>
      </c>
      <c r="N7" s="130">
        <v>103152.15699199997</v>
      </c>
      <c r="O7" s="130">
        <v>0</v>
      </c>
      <c r="P7" s="130">
        <v>0</v>
      </c>
      <c r="Q7" s="130">
        <v>0</v>
      </c>
      <c r="R7" s="129">
        <v>0</v>
      </c>
    </row>
    <row r="8" spans="1:18">
      <c r="A8" s="132"/>
      <c r="B8" s="132" t="s">
        <v>360</v>
      </c>
      <c r="C8" s="132" t="s">
        <v>333</v>
      </c>
      <c r="D8" s="130">
        <v>260.75979999999998</v>
      </c>
      <c r="E8" s="130">
        <v>2607598</v>
      </c>
      <c r="F8" s="130">
        <v>0</v>
      </c>
      <c r="G8" s="130">
        <v>0</v>
      </c>
      <c r="H8" s="130">
        <v>0</v>
      </c>
      <c r="I8" s="133">
        <v>0</v>
      </c>
      <c r="J8" s="132"/>
      <c r="K8" s="132" t="s">
        <v>360</v>
      </c>
      <c r="L8" s="131" t="s">
        <v>123</v>
      </c>
      <c r="M8" s="130">
        <v>25256.3004</v>
      </c>
      <c r="N8" s="130">
        <v>25256.3004</v>
      </c>
      <c r="O8" s="130">
        <v>0</v>
      </c>
      <c r="P8" s="130">
        <v>0</v>
      </c>
      <c r="Q8" s="130">
        <v>0</v>
      </c>
      <c r="R8" s="129">
        <v>0</v>
      </c>
    </row>
    <row r="9" spans="1:18">
      <c r="A9" s="132"/>
      <c r="B9" s="132" t="s">
        <v>356</v>
      </c>
      <c r="C9" s="132" t="s">
        <v>332</v>
      </c>
      <c r="D9" s="130">
        <v>66.924880999999999</v>
      </c>
      <c r="E9" s="130">
        <v>669248.80999999994</v>
      </c>
      <c r="F9" s="130">
        <v>0</v>
      </c>
      <c r="G9" s="130">
        <v>0</v>
      </c>
      <c r="H9" s="130">
        <v>0</v>
      </c>
      <c r="I9" s="133">
        <v>0</v>
      </c>
      <c r="J9" s="132"/>
      <c r="K9" s="132" t="s">
        <v>356</v>
      </c>
      <c r="L9" s="131" t="s">
        <v>124</v>
      </c>
      <c r="M9" s="130">
        <v>42765.756000000001</v>
      </c>
      <c r="N9" s="130">
        <v>42765.756000000001</v>
      </c>
      <c r="O9" s="130">
        <v>0</v>
      </c>
      <c r="P9" s="130">
        <v>0</v>
      </c>
      <c r="Q9" s="130">
        <v>0</v>
      </c>
      <c r="R9" s="129">
        <v>0</v>
      </c>
    </row>
    <row r="10" spans="1:18">
      <c r="A10" s="132"/>
      <c r="B10" s="132" t="s">
        <v>355</v>
      </c>
      <c r="C10" s="132" t="s">
        <v>130</v>
      </c>
      <c r="D10" s="130">
        <v>22.978079999999999</v>
      </c>
      <c r="E10" s="130">
        <v>229780.8</v>
      </c>
      <c r="F10" s="130">
        <v>0</v>
      </c>
      <c r="G10" s="130">
        <v>0</v>
      </c>
      <c r="H10" s="130">
        <v>0</v>
      </c>
      <c r="I10" s="133">
        <v>0</v>
      </c>
      <c r="J10" s="132"/>
      <c r="K10" s="132" t="s">
        <v>355</v>
      </c>
      <c r="L10" s="131" t="s">
        <v>125</v>
      </c>
      <c r="M10" s="130">
        <v>2104.6916999999999</v>
      </c>
      <c r="N10" s="130">
        <v>2104.6916999999999</v>
      </c>
      <c r="O10" s="130">
        <v>0</v>
      </c>
      <c r="P10" s="130">
        <v>0</v>
      </c>
      <c r="Q10" s="130">
        <v>0</v>
      </c>
      <c r="R10" s="129">
        <v>0</v>
      </c>
    </row>
    <row r="11" spans="1:18">
      <c r="A11" s="132"/>
      <c r="B11" s="132" t="s">
        <v>350</v>
      </c>
      <c r="C11" s="132" t="s">
        <v>324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3">
        <v>0</v>
      </c>
      <c r="J11" s="132"/>
      <c r="K11" s="132" t="s">
        <v>353</v>
      </c>
      <c r="L11" s="131" t="s">
        <v>331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29">
        <v>0</v>
      </c>
    </row>
    <row r="12" spans="1:18">
      <c r="A12" s="132" t="s">
        <v>396</v>
      </c>
      <c r="B12" s="132"/>
      <c r="C12" s="132" t="s">
        <v>330</v>
      </c>
      <c r="D12" s="130">
        <v>4143.1616199999999</v>
      </c>
      <c r="E12" s="130">
        <v>111516.2</v>
      </c>
      <c r="F12" s="130">
        <v>41320100</v>
      </c>
      <c r="G12" s="130">
        <v>0</v>
      </c>
      <c r="H12" s="130">
        <v>0</v>
      </c>
      <c r="I12" s="133">
        <v>0</v>
      </c>
      <c r="J12" s="132"/>
      <c r="K12" s="132" t="s">
        <v>352</v>
      </c>
      <c r="L12" s="131" t="s">
        <v>126</v>
      </c>
      <c r="M12" s="130">
        <v>6282.8339999999998</v>
      </c>
      <c r="N12" s="130">
        <v>6282.8339999999998</v>
      </c>
      <c r="O12" s="130">
        <v>0</v>
      </c>
      <c r="P12" s="130">
        <v>0</v>
      </c>
      <c r="Q12" s="130">
        <v>0</v>
      </c>
      <c r="R12" s="129">
        <v>0</v>
      </c>
    </row>
    <row r="13" spans="1:18">
      <c r="A13" s="132"/>
      <c r="B13" s="132" t="s">
        <v>360</v>
      </c>
      <c r="C13" s="132" t="s">
        <v>329</v>
      </c>
      <c r="D13" s="130">
        <v>4110.4016200000005</v>
      </c>
      <c r="E13" s="130">
        <v>103916.2</v>
      </c>
      <c r="F13" s="130">
        <v>41000100</v>
      </c>
      <c r="G13" s="130">
        <v>0</v>
      </c>
      <c r="H13" s="130">
        <v>0</v>
      </c>
      <c r="I13" s="133">
        <v>0</v>
      </c>
      <c r="J13" s="132"/>
      <c r="K13" s="132" t="s">
        <v>351</v>
      </c>
      <c r="L13" s="131" t="s">
        <v>127</v>
      </c>
      <c r="M13" s="130">
        <v>11723.72754</v>
      </c>
      <c r="N13" s="130">
        <v>11723.72754</v>
      </c>
      <c r="O13" s="130">
        <v>0</v>
      </c>
      <c r="P13" s="130">
        <v>0</v>
      </c>
      <c r="Q13" s="130">
        <v>0</v>
      </c>
      <c r="R13" s="129">
        <v>0</v>
      </c>
    </row>
    <row r="14" spans="1:18">
      <c r="A14" s="132"/>
      <c r="B14" s="132" t="s">
        <v>356</v>
      </c>
      <c r="C14" s="132" t="s">
        <v>140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3">
        <v>0</v>
      </c>
      <c r="J14" s="132"/>
      <c r="K14" s="132" t="s">
        <v>366</v>
      </c>
      <c r="L14" s="131" t="s">
        <v>128</v>
      </c>
      <c r="M14" s="130">
        <v>4689.4910159999999</v>
      </c>
      <c r="N14" s="130">
        <v>4689.4910159999999</v>
      </c>
      <c r="O14" s="130">
        <v>0</v>
      </c>
      <c r="P14" s="130">
        <v>0</v>
      </c>
      <c r="Q14" s="130">
        <v>0</v>
      </c>
      <c r="R14" s="129">
        <v>0</v>
      </c>
    </row>
    <row r="15" spans="1:18">
      <c r="A15" s="132"/>
      <c r="B15" s="132" t="s">
        <v>355</v>
      </c>
      <c r="C15" s="132" t="s">
        <v>141</v>
      </c>
      <c r="D15" s="130">
        <v>32</v>
      </c>
      <c r="E15" s="130">
        <v>0</v>
      </c>
      <c r="F15" s="130">
        <v>320000</v>
      </c>
      <c r="G15" s="130">
        <v>0</v>
      </c>
      <c r="H15" s="130">
        <v>0</v>
      </c>
      <c r="I15" s="133">
        <v>0</v>
      </c>
      <c r="J15" s="132"/>
      <c r="K15" s="132" t="s">
        <v>343</v>
      </c>
      <c r="L15" s="131" t="s">
        <v>129</v>
      </c>
      <c r="M15" s="130">
        <v>3235.7147639999998</v>
      </c>
      <c r="N15" s="130">
        <v>3235.7147639999998</v>
      </c>
      <c r="O15" s="130">
        <v>0</v>
      </c>
      <c r="P15" s="130">
        <v>0</v>
      </c>
      <c r="Q15" s="130">
        <v>0</v>
      </c>
      <c r="R15" s="129">
        <v>0</v>
      </c>
    </row>
    <row r="16" spans="1:18">
      <c r="A16" s="132"/>
      <c r="B16" s="132" t="s">
        <v>359</v>
      </c>
      <c r="C16" s="132" t="s">
        <v>328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3">
        <v>0</v>
      </c>
      <c r="J16" s="132"/>
      <c r="K16" s="132" t="s">
        <v>342</v>
      </c>
      <c r="L16" s="131" t="s">
        <v>327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29">
        <v>0</v>
      </c>
    </row>
    <row r="17" spans="1:18">
      <c r="A17" s="132"/>
      <c r="B17" s="132" t="s">
        <v>358</v>
      </c>
      <c r="C17" s="132" t="s">
        <v>308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3">
        <v>0</v>
      </c>
      <c r="J17" s="132"/>
      <c r="K17" s="132" t="s">
        <v>341</v>
      </c>
      <c r="L17" s="131" t="s">
        <v>326</v>
      </c>
      <c r="M17" s="130">
        <v>274.85853200000008</v>
      </c>
      <c r="N17" s="130">
        <v>274.85853200000008</v>
      </c>
      <c r="O17" s="130">
        <v>0</v>
      </c>
      <c r="P17" s="130">
        <v>0</v>
      </c>
      <c r="Q17" s="130">
        <v>0</v>
      </c>
      <c r="R17" s="129">
        <v>0</v>
      </c>
    </row>
    <row r="18" spans="1:18">
      <c r="A18" s="132"/>
      <c r="B18" s="132" t="s">
        <v>353</v>
      </c>
      <c r="C18" s="132" t="s">
        <v>142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3">
        <v>0</v>
      </c>
      <c r="J18" s="132"/>
      <c r="K18" s="132" t="s">
        <v>340</v>
      </c>
      <c r="L18" s="131" t="s">
        <v>130</v>
      </c>
      <c r="M18" s="130">
        <v>6818.7830399999993</v>
      </c>
      <c r="N18" s="130">
        <v>6818.7830399999993</v>
      </c>
      <c r="O18" s="130">
        <v>0</v>
      </c>
      <c r="P18" s="130">
        <v>0</v>
      </c>
      <c r="Q18" s="130">
        <v>0</v>
      </c>
      <c r="R18" s="129">
        <v>0</v>
      </c>
    </row>
    <row r="19" spans="1:18">
      <c r="A19" s="132"/>
      <c r="B19" s="132" t="s">
        <v>352</v>
      </c>
      <c r="C19" s="132" t="s">
        <v>138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3">
        <v>0</v>
      </c>
      <c r="J19" s="132"/>
      <c r="K19" s="132" t="s">
        <v>339</v>
      </c>
      <c r="L19" s="131" t="s">
        <v>325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29">
        <v>0</v>
      </c>
    </row>
    <row r="20" spans="1:18">
      <c r="A20" s="132"/>
      <c r="B20" s="132" t="s">
        <v>351</v>
      </c>
      <c r="C20" s="132" t="s">
        <v>146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3">
        <v>0</v>
      </c>
      <c r="J20" s="132"/>
      <c r="K20" s="132" t="s">
        <v>350</v>
      </c>
      <c r="L20" s="131" t="s">
        <v>324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29">
        <v>0</v>
      </c>
    </row>
    <row r="21" spans="1:18">
      <c r="A21" s="132"/>
      <c r="B21" s="132" t="s">
        <v>366</v>
      </c>
      <c r="C21" s="132" t="s">
        <v>139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3">
        <v>0</v>
      </c>
      <c r="J21" s="132" t="s">
        <v>395</v>
      </c>
      <c r="K21" s="132"/>
      <c r="L21" s="131" t="s">
        <v>131</v>
      </c>
      <c r="M21" s="130">
        <v>7051.1991900000003</v>
      </c>
      <c r="N21" s="130">
        <v>2919.1891900000001</v>
      </c>
      <c r="O21" s="130">
        <v>4132.01</v>
      </c>
      <c r="P21" s="130">
        <v>0</v>
      </c>
      <c r="Q21" s="130">
        <v>0</v>
      </c>
      <c r="R21" s="129">
        <v>0</v>
      </c>
    </row>
    <row r="22" spans="1:18">
      <c r="A22" s="132"/>
      <c r="B22" s="132" t="s">
        <v>350</v>
      </c>
      <c r="C22" s="132" t="s">
        <v>147</v>
      </c>
      <c r="D22" s="130">
        <v>0.76</v>
      </c>
      <c r="E22" s="130">
        <v>7600</v>
      </c>
      <c r="F22" s="130">
        <v>0</v>
      </c>
      <c r="G22" s="130">
        <v>0</v>
      </c>
      <c r="H22" s="130">
        <v>0</v>
      </c>
      <c r="I22" s="133">
        <v>0</v>
      </c>
      <c r="J22" s="132"/>
      <c r="K22" s="132" t="s">
        <v>360</v>
      </c>
      <c r="L22" s="131" t="s">
        <v>132</v>
      </c>
      <c r="M22" s="130">
        <v>4603.7620000000006</v>
      </c>
      <c r="N22" s="130">
        <v>503.75200000000001</v>
      </c>
      <c r="O22" s="130">
        <v>4100.01</v>
      </c>
      <c r="P22" s="130">
        <v>0</v>
      </c>
      <c r="Q22" s="130">
        <v>0</v>
      </c>
      <c r="R22" s="129">
        <v>0</v>
      </c>
    </row>
    <row r="23" spans="1:18">
      <c r="A23" s="132" t="s">
        <v>394</v>
      </c>
      <c r="B23" s="132"/>
      <c r="C23" s="132" t="s">
        <v>323</v>
      </c>
      <c r="D23" s="130">
        <v>10462.14</v>
      </c>
      <c r="E23" s="130">
        <v>0</v>
      </c>
      <c r="F23" s="130">
        <v>104621400</v>
      </c>
      <c r="G23" s="130">
        <v>0</v>
      </c>
      <c r="H23" s="130">
        <v>0</v>
      </c>
      <c r="I23" s="133">
        <v>0</v>
      </c>
      <c r="J23" s="132"/>
      <c r="K23" s="132" t="s">
        <v>356</v>
      </c>
      <c r="L23" s="131" t="s">
        <v>133</v>
      </c>
      <c r="M23" s="130">
        <v>63.4</v>
      </c>
      <c r="N23" s="130">
        <v>63.4</v>
      </c>
      <c r="O23" s="130">
        <v>0</v>
      </c>
      <c r="P23" s="130">
        <v>0</v>
      </c>
      <c r="Q23" s="130">
        <v>0</v>
      </c>
      <c r="R23" s="129">
        <v>0</v>
      </c>
    </row>
    <row r="24" spans="1:18">
      <c r="A24" s="132"/>
      <c r="B24" s="132" t="s">
        <v>360</v>
      </c>
      <c r="C24" s="132" t="s">
        <v>154</v>
      </c>
      <c r="D24" s="130">
        <v>9871.64</v>
      </c>
      <c r="E24" s="130">
        <v>0</v>
      </c>
      <c r="F24" s="130">
        <v>98716400</v>
      </c>
      <c r="G24" s="130">
        <v>0</v>
      </c>
      <c r="H24" s="130">
        <v>0</v>
      </c>
      <c r="I24" s="133">
        <v>0</v>
      </c>
      <c r="J24" s="132"/>
      <c r="K24" s="132" t="s">
        <v>355</v>
      </c>
      <c r="L24" s="131" t="s">
        <v>322</v>
      </c>
      <c r="M24" s="130">
        <v>17.146999999999998</v>
      </c>
      <c r="N24" s="130">
        <v>17.146999999999998</v>
      </c>
      <c r="O24" s="130">
        <v>0</v>
      </c>
      <c r="P24" s="130">
        <v>0</v>
      </c>
      <c r="Q24" s="130">
        <v>0</v>
      </c>
      <c r="R24" s="129">
        <v>0</v>
      </c>
    </row>
    <row r="25" spans="1:18">
      <c r="A25" s="132"/>
      <c r="B25" s="132" t="s">
        <v>356</v>
      </c>
      <c r="C25" s="132" t="s">
        <v>272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3">
        <v>0</v>
      </c>
      <c r="J25" s="132"/>
      <c r="K25" s="132" t="s">
        <v>359</v>
      </c>
      <c r="L25" s="131" t="s">
        <v>321</v>
      </c>
      <c r="M25" s="130">
        <v>6.5000000000000002E-2</v>
      </c>
      <c r="N25" s="130">
        <v>6.5000000000000002E-2</v>
      </c>
      <c r="O25" s="130">
        <v>0</v>
      </c>
      <c r="P25" s="130">
        <v>0</v>
      </c>
      <c r="Q25" s="130">
        <v>0</v>
      </c>
      <c r="R25" s="129">
        <v>0</v>
      </c>
    </row>
    <row r="26" spans="1:18">
      <c r="A26" s="132"/>
      <c r="B26" s="132" t="s">
        <v>355</v>
      </c>
      <c r="C26" s="132" t="s">
        <v>264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3">
        <v>0</v>
      </c>
      <c r="J26" s="132"/>
      <c r="K26" s="132" t="s">
        <v>358</v>
      </c>
      <c r="L26" s="131" t="s">
        <v>134</v>
      </c>
      <c r="M26" s="130">
        <v>46.8</v>
      </c>
      <c r="N26" s="130">
        <v>46.8</v>
      </c>
      <c r="O26" s="130">
        <v>0</v>
      </c>
      <c r="P26" s="130">
        <v>0</v>
      </c>
      <c r="Q26" s="130">
        <v>0</v>
      </c>
      <c r="R26" s="129">
        <v>0</v>
      </c>
    </row>
    <row r="27" spans="1:18">
      <c r="A27" s="132"/>
      <c r="B27" s="132" t="s">
        <v>358</v>
      </c>
      <c r="C27" s="132" t="s">
        <v>320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3">
        <v>0</v>
      </c>
      <c r="J27" s="132"/>
      <c r="K27" s="132" t="s">
        <v>353</v>
      </c>
      <c r="L27" s="131" t="s">
        <v>135</v>
      </c>
      <c r="M27" s="130">
        <v>68.25</v>
      </c>
      <c r="N27" s="130">
        <v>68.25</v>
      </c>
      <c r="O27" s="130">
        <v>0</v>
      </c>
      <c r="P27" s="130">
        <v>0</v>
      </c>
      <c r="Q27" s="130">
        <v>0</v>
      </c>
      <c r="R27" s="129">
        <v>0</v>
      </c>
    </row>
    <row r="28" spans="1:18">
      <c r="A28" s="132"/>
      <c r="B28" s="132" t="s">
        <v>353</v>
      </c>
      <c r="C28" s="132" t="s">
        <v>315</v>
      </c>
      <c r="D28" s="130">
        <v>590.5</v>
      </c>
      <c r="E28" s="130">
        <v>0</v>
      </c>
      <c r="F28" s="130">
        <v>5905000</v>
      </c>
      <c r="G28" s="130">
        <v>0</v>
      </c>
      <c r="H28" s="130">
        <v>0</v>
      </c>
      <c r="I28" s="133">
        <v>0</v>
      </c>
      <c r="J28" s="132"/>
      <c r="K28" s="132" t="s">
        <v>352</v>
      </c>
      <c r="L28" s="131" t="s">
        <v>136</v>
      </c>
      <c r="M28" s="130">
        <v>40.950000000000003</v>
      </c>
      <c r="N28" s="130">
        <v>40.950000000000003</v>
      </c>
      <c r="O28" s="130">
        <v>0</v>
      </c>
      <c r="P28" s="130">
        <v>0</v>
      </c>
      <c r="Q28" s="130">
        <v>0</v>
      </c>
      <c r="R28" s="129">
        <v>0</v>
      </c>
    </row>
    <row r="29" spans="1:18">
      <c r="A29" s="132"/>
      <c r="B29" s="132" t="s">
        <v>352</v>
      </c>
      <c r="C29" s="132" t="s">
        <v>271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3">
        <v>0</v>
      </c>
      <c r="J29" s="132"/>
      <c r="K29" s="132" t="s">
        <v>351</v>
      </c>
      <c r="L29" s="131" t="s">
        <v>319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29">
        <v>0</v>
      </c>
    </row>
    <row r="30" spans="1:18">
      <c r="A30" s="132"/>
      <c r="B30" s="132" t="s">
        <v>350</v>
      </c>
      <c r="C30" s="132" t="s">
        <v>260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3">
        <v>0</v>
      </c>
      <c r="J30" s="132"/>
      <c r="K30" s="132" t="s">
        <v>366</v>
      </c>
      <c r="L30" s="131" t="s">
        <v>318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29">
        <v>0</v>
      </c>
    </row>
    <row r="31" spans="1:18">
      <c r="A31" s="132" t="s">
        <v>393</v>
      </c>
      <c r="B31" s="132"/>
      <c r="C31" s="132" t="s">
        <v>317</v>
      </c>
      <c r="D31" s="130">
        <v>404</v>
      </c>
      <c r="E31" s="130">
        <v>0</v>
      </c>
      <c r="F31" s="130">
        <v>4040000</v>
      </c>
      <c r="G31" s="130">
        <v>0</v>
      </c>
      <c r="H31" s="130">
        <v>0</v>
      </c>
      <c r="I31" s="133">
        <v>0</v>
      </c>
      <c r="J31" s="132"/>
      <c r="K31" s="132" t="s">
        <v>342</v>
      </c>
      <c r="L31" s="131" t="s">
        <v>137</v>
      </c>
      <c r="M31" s="130">
        <v>28.95</v>
      </c>
      <c r="N31" s="130">
        <v>28.95</v>
      </c>
      <c r="O31" s="130">
        <v>0</v>
      </c>
      <c r="P31" s="130">
        <v>0</v>
      </c>
      <c r="Q31" s="130">
        <v>0</v>
      </c>
      <c r="R31" s="129">
        <v>0</v>
      </c>
    </row>
    <row r="32" spans="1:18">
      <c r="A32" s="132"/>
      <c r="B32" s="132" t="s">
        <v>360</v>
      </c>
      <c r="C32" s="132" t="s">
        <v>154</v>
      </c>
      <c r="D32" s="130">
        <v>404</v>
      </c>
      <c r="E32" s="130">
        <v>0</v>
      </c>
      <c r="F32" s="130">
        <v>4040000</v>
      </c>
      <c r="G32" s="130">
        <v>0</v>
      </c>
      <c r="H32" s="130">
        <v>0</v>
      </c>
      <c r="I32" s="133">
        <v>0</v>
      </c>
      <c r="J32" s="132"/>
      <c r="K32" s="132" t="s">
        <v>341</v>
      </c>
      <c r="L32" s="131" t="s">
        <v>138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29">
        <v>0</v>
      </c>
    </row>
    <row r="33" spans="1:18">
      <c r="A33" s="132"/>
      <c r="B33" s="132" t="s">
        <v>356</v>
      </c>
      <c r="C33" s="132" t="s">
        <v>272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3">
        <v>0</v>
      </c>
      <c r="J33" s="132"/>
      <c r="K33" s="132" t="s">
        <v>340</v>
      </c>
      <c r="L33" s="131" t="s">
        <v>139</v>
      </c>
      <c r="M33" s="130">
        <v>67.236000000000004</v>
      </c>
      <c r="N33" s="130">
        <v>67.236000000000004</v>
      </c>
      <c r="O33" s="130">
        <v>0</v>
      </c>
      <c r="P33" s="130">
        <v>0</v>
      </c>
      <c r="Q33" s="130">
        <v>0</v>
      </c>
      <c r="R33" s="129">
        <v>0</v>
      </c>
    </row>
    <row r="34" spans="1:18">
      <c r="A34" s="132"/>
      <c r="B34" s="132" t="s">
        <v>355</v>
      </c>
      <c r="C34" s="132" t="s">
        <v>264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3">
        <v>0</v>
      </c>
      <c r="J34" s="132"/>
      <c r="K34" s="132" t="s">
        <v>339</v>
      </c>
      <c r="L34" s="131" t="s">
        <v>316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29">
        <v>0</v>
      </c>
    </row>
    <row r="35" spans="1:18">
      <c r="A35" s="132"/>
      <c r="B35" s="132" t="s">
        <v>359</v>
      </c>
      <c r="C35" s="132" t="s">
        <v>315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3">
        <v>0</v>
      </c>
      <c r="J35" s="132"/>
      <c r="K35" s="132" t="s">
        <v>338</v>
      </c>
      <c r="L35" s="131" t="s">
        <v>140</v>
      </c>
      <c r="M35" s="130">
        <v>15.412000000000001</v>
      </c>
      <c r="N35" s="130">
        <v>15.412000000000001</v>
      </c>
      <c r="O35" s="130">
        <v>0</v>
      </c>
      <c r="P35" s="130">
        <v>0</v>
      </c>
      <c r="Q35" s="130">
        <v>0</v>
      </c>
      <c r="R35" s="129">
        <v>0</v>
      </c>
    </row>
    <row r="36" spans="1:18">
      <c r="A36" s="132"/>
      <c r="B36" s="132" t="s">
        <v>358</v>
      </c>
      <c r="C36" s="132" t="s">
        <v>271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3">
        <v>0</v>
      </c>
      <c r="J36" s="132"/>
      <c r="K36" s="132" t="s">
        <v>337</v>
      </c>
      <c r="L36" s="131" t="s">
        <v>141</v>
      </c>
      <c r="M36" s="130">
        <v>82.248999999999995</v>
      </c>
      <c r="N36" s="130">
        <v>50.249000000000002</v>
      </c>
      <c r="O36" s="130">
        <v>32</v>
      </c>
      <c r="P36" s="130">
        <v>0</v>
      </c>
      <c r="Q36" s="130">
        <v>0</v>
      </c>
      <c r="R36" s="129">
        <v>0</v>
      </c>
    </row>
    <row r="37" spans="1:18">
      <c r="A37" s="132"/>
      <c r="B37" s="132" t="s">
        <v>350</v>
      </c>
      <c r="C37" s="132" t="s">
        <v>260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3">
        <v>0</v>
      </c>
      <c r="J37" s="132"/>
      <c r="K37" s="132" t="s">
        <v>336</v>
      </c>
      <c r="L37" s="131" t="s">
        <v>142</v>
      </c>
      <c r="M37" s="130">
        <v>23.103000000000002</v>
      </c>
      <c r="N37" s="130">
        <v>23.103000000000002</v>
      </c>
      <c r="O37" s="130">
        <v>0</v>
      </c>
      <c r="P37" s="130">
        <v>0</v>
      </c>
      <c r="Q37" s="130">
        <v>0</v>
      </c>
      <c r="R37" s="129">
        <v>0</v>
      </c>
    </row>
    <row r="38" spans="1:18">
      <c r="A38" s="132" t="s">
        <v>392</v>
      </c>
      <c r="B38" s="132"/>
      <c r="C38" s="132" t="s">
        <v>314</v>
      </c>
      <c r="D38" s="130">
        <v>105709.53180099998</v>
      </c>
      <c r="E38" s="130">
        <v>1057095318.0099998</v>
      </c>
      <c r="F38" s="130">
        <v>0</v>
      </c>
      <c r="G38" s="130">
        <v>0</v>
      </c>
      <c r="H38" s="130">
        <v>0</v>
      </c>
      <c r="I38" s="133">
        <v>0</v>
      </c>
      <c r="J38" s="132"/>
      <c r="K38" s="132" t="s">
        <v>335</v>
      </c>
      <c r="L38" s="131" t="s">
        <v>313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29">
        <v>0</v>
      </c>
    </row>
    <row r="39" spans="1:18">
      <c r="A39" s="132"/>
      <c r="B39" s="132" t="s">
        <v>360</v>
      </c>
      <c r="C39" s="132" t="s">
        <v>122</v>
      </c>
      <c r="D39" s="130">
        <v>102801.49423099998</v>
      </c>
      <c r="E39" s="130">
        <v>1028014942.3099997</v>
      </c>
      <c r="F39" s="130">
        <v>0</v>
      </c>
      <c r="G39" s="130">
        <v>0</v>
      </c>
      <c r="H39" s="130">
        <v>0</v>
      </c>
      <c r="I39" s="133">
        <v>0</v>
      </c>
      <c r="J39" s="132"/>
      <c r="K39" s="132" t="s">
        <v>391</v>
      </c>
      <c r="L39" s="131" t="s">
        <v>312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29">
        <v>0</v>
      </c>
    </row>
    <row r="40" spans="1:18">
      <c r="A40" s="132"/>
      <c r="B40" s="132" t="s">
        <v>356</v>
      </c>
      <c r="C40" s="132" t="s">
        <v>131</v>
      </c>
      <c r="D40" s="130">
        <v>2908.0375700000004</v>
      </c>
      <c r="E40" s="130">
        <v>29080375.700000003</v>
      </c>
      <c r="F40" s="130">
        <v>0</v>
      </c>
      <c r="G40" s="130">
        <v>0</v>
      </c>
      <c r="H40" s="130">
        <v>0</v>
      </c>
      <c r="I40" s="133">
        <v>0</v>
      </c>
      <c r="J40" s="132"/>
      <c r="K40" s="132" t="s">
        <v>390</v>
      </c>
      <c r="L40" s="131" t="s">
        <v>311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29">
        <v>0</v>
      </c>
    </row>
    <row r="41" spans="1:18">
      <c r="A41" s="132"/>
      <c r="B41" s="132" t="s">
        <v>350</v>
      </c>
      <c r="C41" s="132" t="s">
        <v>310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3">
        <v>0</v>
      </c>
      <c r="J41" s="132"/>
      <c r="K41" s="132" t="s">
        <v>389</v>
      </c>
      <c r="L41" s="131" t="s">
        <v>143</v>
      </c>
      <c r="M41" s="130">
        <v>117</v>
      </c>
      <c r="N41" s="130">
        <v>117</v>
      </c>
      <c r="O41" s="130">
        <v>0</v>
      </c>
      <c r="P41" s="130">
        <v>0</v>
      </c>
      <c r="Q41" s="130">
        <v>0</v>
      </c>
      <c r="R41" s="129">
        <v>0</v>
      </c>
    </row>
    <row r="42" spans="1:18">
      <c r="A42" s="132" t="s">
        <v>388</v>
      </c>
      <c r="B42" s="132"/>
      <c r="C42" s="132" t="s">
        <v>309</v>
      </c>
      <c r="D42" s="130">
        <v>158.81450000000001</v>
      </c>
      <c r="E42" s="130">
        <v>1588145</v>
      </c>
      <c r="F42" s="130">
        <v>0</v>
      </c>
      <c r="G42" s="130">
        <v>0</v>
      </c>
      <c r="H42" s="130">
        <v>0</v>
      </c>
      <c r="I42" s="133">
        <v>0</v>
      </c>
      <c r="J42" s="132"/>
      <c r="K42" s="132" t="s">
        <v>387</v>
      </c>
      <c r="L42" s="131" t="s">
        <v>308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29">
        <v>0</v>
      </c>
    </row>
    <row r="43" spans="1:18">
      <c r="A43" s="132"/>
      <c r="B43" s="132" t="s">
        <v>360</v>
      </c>
      <c r="C43" s="132" t="s">
        <v>307</v>
      </c>
      <c r="D43" s="130">
        <v>158.81450000000001</v>
      </c>
      <c r="E43" s="130">
        <v>1588145</v>
      </c>
      <c r="F43" s="130">
        <v>0</v>
      </c>
      <c r="G43" s="130">
        <v>0</v>
      </c>
      <c r="H43" s="130">
        <v>0</v>
      </c>
      <c r="I43" s="133">
        <v>0</v>
      </c>
      <c r="J43" s="132"/>
      <c r="K43" s="132" t="s">
        <v>386</v>
      </c>
      <c r="L43" s="131" t="s">
        <v>144</v>
      </c>
      <c r="M43" s="130">
        <v>1193.4676800000004</v>
      </c>
      <c r="N43" s="130">
        <v>1193.4676800000004</v>
      </c>
      <c r="O43" s="130">
        <v>0</v>
      </c>
      <c r="P43" s="130">
        <v>0</v>
      </c>
      <c r="Q43" s="130">
        <v>0</v>
      </c>
      <c r="R43" s="129">
        <v>0</v>
      </c>
    </row>
    <row r="44" spans="1:18">
      <c r="A44" s="132"/>
      <c r="B44" s="132" t="s">
        <v>356</v>
      </c>
      <c r="C44" s="132" t="s">
        <v>306</v>
      </c>
      <c r="D44" s="130">
        <v>0</v>
      </c>
      <c r="E44" s="130">
        <v>0</v>
      </c>
      <c r="F44" s="130">
        <v>0</v>
      </c>
      <c r="G44" s="130">
        <v>0</v>
      </c>
      <c r="H44" s="130">
        <v>0</v>
      </c>
      <c r="I44" s="133">
        <v>0</v>
      </c>
      <c r="J44" s="132"/>
      <c r="K44" s="132" t="s">
        <v>385</v>
      </c>
      <c r="L44" s="131" t="s">
        <v>145</v>
      </c>
      <c r="M44" s="130">
        <v>631.40751</v>
      </c>
      <c r="N44" s="130">
        <v>631.40751</v>
      </c>
      <c r="O44" s="130">
        <v>0</v>
      </c>
      <c r="P44" s="130">
        <v>0</v>
      </c>
      <c r="Q44" s="130">
        <v>0</v>
      </c>
      <c r="R44" s="129">
        <v>0</v>
      </c>
    </row>
    <row r="45" spans="1:18">
      <c r="A45" s="132" t="s">
        <v>384</v>
      </c>
      <c r="B45" s="132"/>
      <c r="C45" s="132" t="s">
        <v>258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3">
        <v>0</v>
      </c>
      <c r="J45" s="132"/>
      <c r="K45" s="132" t="s">
        <v>383</v>
      </c>
      <c r="L45" s="131" t="s">
        <v>146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29">
        <v>0</v>
      </c>
    </row>
    <row r="46" spans="1:18">
      <c r="A46" s="132"/>
      <c r="B46" s="132" t="s">
        <v>360</v>
      </c>
      <c r="C46" s="132" t="s">
        <v>255</v>
      </c>
      <c r="D46" s="130">
        <v>0</v>
      </c>
      <c r="E46" s="130">
        <v>0</v>
      </c>
      <c r="F46" s="130">
        <v>0</v>
      </c>
      <c r="G46" s="130">
        <v>0</v>
      </c>
      <c r="H46" s="130">
        <v>0</v>
      </c>
      <c r="I46" s="133">
        <v>0</v>
      </c>
      <c r="J46" s="132"/>
      <c r="K46" s="132" t="s">
        <v>382</v>
      </c>
      <c r="L46" s="131" t="s">
        <v>305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29">
        <v>0</v>
      </c>
    </row>
    <row r="47" spans="1:18">
      <c r="A47" s="132"/>
      <c r="B47" s="132" t="s">
        <v>356</v>
      </c>
      <c r="C47" s="132" t="s">
        <v>254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3">
        <v>0</v>
      </c>
      <c r="J47" s="132"/>
      <c r="K47" s="132" t="s">
        <v>381</v>
      </c>
      <c r="L47" s="131" t="s">
        <v>304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29">
        <v>0</v>
      </c>
    </row>
    <row r="48" spans="1:18">
      <c r="A48" s="132"/>
      <c r="B48" s="132" t="s">
        <v>350</v>
      </c>
      <c r="C48" s="132" t="s">
        <v>253</v>
      </c>
      <c r="D48" s="130">
        <v>0</v>
      </c>
      <c r="E48" s="130">
        <v>0</v>
      </c>
      <c r="F48" s="130">
        <v>0</v>
      </c>
      <c r="G48" s="130">
        <v>0</v>
      </c>
      <c r="H48" s="130">
        <v>0</v>
      </c>
      <c r="I48" s="133">
        <v>0</v>
      </c>
      <c r="J48" s="132"/>
      <c r="K48" s="132" t="s">
        <v>350</v>
      </c>
      <c r="L48" s="131" t="s">
        <v>147</v>
      </c>
      <c r="M48" s="130">
        <v>52</v>
      </c>
      <c r="N48" s="130">
        <v>52</v>
      </c>
      <c r="O48" s="130">
        <v>0</v>
      </c>
      <c r="P48" s="130">
        <v>0</v>
      </c>
      <c r="Q48" s="130">
        <v>0</v>
      </c>
      <c r="R48" s="129">
        <v>0</v>
      </c>
    </row>
    <row r="49" spans="1:18">
      <c r="A49" s="132" t="s">
        <v>380</v>
      </c>
      <c r="B49" s="132"/>
      <c r="C49" s="132" t="s">
        <v>303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3">
        <v>0</v>
      </c>
      <c r="J49" s="132" t="s">
        <v>379</v>
      </c>
      <c r="K49" s="132"/>
      <c r="L49" s="131" t="s">
        <v>148</v>
      </c>
      <c r="M49" s="130">
        <v>8675.470655000001</v>
      </c>
      <c r="N49" s="130">
        <v>4709.840655</v>
      </c>
      <c r="O49" s="130">
        <v>3965.63</v>
      </c>
      <c r="P49" s="130">
        <v>0</v>
      </c>
      <c r="Q49" s="130">
        <v>0</v>
      </c>
      <c r="R49" s="129">
        <v>0</v>
      </c>
    </row>
    <row r="50" spans="1:18">
      <c r="A50" s="132"/>
      <c r="B50" s="132" t="s">
        <v>360</v>
      </c>
      <c r="C50" s="132" t="s">
        <v>302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3">
        <v>0</v>
      </c>
      <c r="J50" s="132"/>
      <c r="K50" s="132" t="s">
        <v>360</v>
      </c>
      <c r="L50" s="131" t="s">
        <v>149</v>
      </c>
      <c r="M50" s="130">
        <v>241.3836</v>
      </c>
      <c r="N50" s="130">
        <v>241.3836</v>
      </c>
      <c r="O50" s="130">
        <v>0</v>
      </c>
      <c r="P50" s="130">
        <v>0</v>
      </c>
      <c r="Q50" s="130">
        <v>0</v>
      </c>
      <c r="R50" s="129">
        <v>0</v>
      </c>
    </row>
    <row r="51" spans="1:18">
      <c r="A51" s="132"/>
      <c r="B51" s="132" t="s">
        <v>356</v>
      </c>
      <c r="C51" s="132" t="s">
        <v>301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3">
        <v>0</v>
      </c>
      <c r="J51" s="132"/>
      <c r="K51" s="132" t="s">
        <v>356</v>
      </c>
      <c r="L51" s="131" t="s">
        <v>150</v>
      </c>
      <c r="M51" s="130">
        <v>3125.0956799999999</v>
      </c>
      <c r="N51" s="130">
        <v>3125.0956799999999</v>
      </c>
      <c r="O51" s="130">
        <v>0</v>
      </c>
      <c r="P51" s="130">
        <v>0</v>
      </c>
      <c r="Q51" s="130">
        <v>0</v>
      </c>
      <c r="R51" s="129">
        <v>0</v>
      </c>
    </row>
    <row r="52" spans="1:18">
      <c r="A52" s="132" t="s">
        <v>378</v>
      </c>
      <c r="B52" s="132"/>
      <c r="C52" s="132" t="s">
        <v>148</v>
      </c>
      <c r="D52" s="130">
        <v>8675.470655000001</v>
      </c>
      <c r="E52" s="130">
        <v>47098406.549999997</v>
      </c>
      <c r="F52" s="130">
        <v>39656300</v>
      </c>
      <c r="G52" s="130">
        <v>0</v>
      </c>
      <c r="H52" s="130">
        <v>0</v>
      </c>
      <c r="I52" s="133">
        <v>0</v>
      </c>
      <c r="J52" s="132"/>
      <c r="K52" s="132" t="s">
        <v>355</v>
      </c>
      <c r="L52" s="131" t="s">
        <v>300</v>
      </c>
      <c r="M52" s="130">
        <v>0</v>
      </c>
      <c r="N52" s="130">
        <v>0</v>
      </c>
      <c r="O52" s="130">
        <v>0</v>
      </c>
      <c r="P52" s="130">
        <v>0</v>
      </c>
      <c r="Q52" s="130">
        <v>0</v>
      </c>
      <c r="R52" s="129">
        <v>0</v>
      </c>
    </row>
    <row r="53" spans="1:18">
      <c r="A53" s="132"/>
      <c r="B53" s="132" t="s">
        <v>360</v>
      </c>
      <c r="C53" s="132" t="s">
        <v>299</v>
      </c>
      <c r="D53" s="130">
        <v>1384.5918750000001</v>
      </c>
      <c r="E53" s="130">
        <v>13045918.75</v>
      </c>
      <c r="F53" s="130">
        <v>800000</v>
      </c>
      <c r="G53" s="130">
        <v>0</v>
      </c>
      <c r="H53" s="130">
        <v>0</v>
      </c>
      <c r="I53" s="133">
        <v>0</v>
      </c>
      <c r="J53" s="132"/>
      <c r="K53" s="132" t="s">
        <v>359</v>
      </c>
      <c r="L53" s="131" t="s">
        <v>298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29">
        <v>0</v>
      </c>
    </row>
    <row r="54" spans="1:18">
      <c r="A54" s="132"/>
      <c r="B54" s="132" t="s">
        <v>356</v>
      </c>
      <c r="C54" s="132" t="s">
        <v>152</v>
      </c>
      <c r="D54" s="130">
        <v>3924.3995</v>
      </c>
      <c r="E54" s="130">
        <v>387695</v>
      </c>
      <c r="F54" s="130">
        <v>38856300</v>
      </c>
      <c r="G54" s="130">
        <v>0</v>
      </c>
      <c r="H54" s="130">
        <v>0</v>
      </c>
      <c r="I54" s="133">
        <v>0</v>
      </c>
      <c r="J54" s="132"/>
      <c r="K54" s="132" t="s">
        <v>358</v>
      </c>
      <c r="L54" s="131" t="s">
        <v>151</v>
      </c>
      <c r="M54" s="130">
        <v>1379.9322749999999</v>
      </c>
      <c r="N54" s="130">
        <v>1299.9322749999999</v>
      </c>
      <c r="O54" s="130">
        <v>80</v>
      </c>
      <c r="P54" s="130">
        <v>0</v>
      </c>
      <c r="Q54" s="130">
        <v>0</v>
      </c>
      <c r="R54" s="129">
        <v>0</v>
      </c>
    </row>
    <row r="55" spans="1:18">
      <c r="A55" s="132"/>
      <c r="B55" s="132" t="s">
        <v>355</v>
      </c>
      <c r="C55" s="132" t="s">
        <v>292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3">
        <v>0</v>
      </c>
      <c r="J55" s="132"/>
      <c r="K55" s="132" t="s">
        <v>353</v>
      </c>
      <c r="L55" s="131" t="s">
        <v>297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29">
        <v>0</v>
      </c>
    </row>
    <row r="56" spans="1:18">
      <c r="A56" s="132"/>
      <c r="B56" s="132" t="s">
        <v>358</v>
      </c>
      <c r="C56" s="132" t="s">
        <v>296</v>
      </c>
      <c r="D56" s="130">
        <v>3366.4792799999996</v>
      </c>
      <c r="E56" s="130">
        <v>33664792.799999997</v>
      </c>
      <c r="F56" s="130">
        <v>0</v>
      </c>
      <c r="G56" s="130">
        <v>0</v>
      </c>
      <c r="H56" s="130">
        <v>0</v>
      </c>
      <c r="I56" s="133">
        <v>0</v>
      </c>
      <c r="J56" s="132"/>
      <c r="K56" s="132" t="s">
        <v>352</v>
      </c>
      <c r="L56" s="131" t="s">
        <v>295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29">
        <v>0</v>
      </c>
    </row>
    <row r="57" spans="1:18">
      <c r="A57" s="132"/>
      <c r="B57" s="132" t="s">
        <v>350</v>
      </c>
      <c r="C57" s="132" t="s">
        <v>294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3">
        <v>0</v>
      </c>
      <c r="J57" s="132"/>
      <c r="K57" s="132" t="s">
        <v>351</v>
      </c>
      <c r="L57" s="131" t="s">
        <v>152</v>
      </c>
      <c r="M57" s="130">
        <v>3924.3995</v>
      </c>
      <c r="N57" s="130">
        <v>38.769500000000001</v>
      </c>
      <c r="O57" s="130">
        <v>3885.63</v>
      </c>
      <c r="P57" s="130">
        <v>0</v>
      </c>
      <c r="Q57" s="130">
        <v>0</v>
      </c>
      <c r="R57" s="129">
        <v>0</v>
      </c>
    </row>
    <row r="58" spans="1:18">
      <c r="A58" s="132" t="s">
        <v>377</v>
      </c>
      <c r="B58" s="132"/>
      <c r="C58" s="132" t="s">
        <v>252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3">
        <v>0</v>
      </c>
      <c r="J58" s="132"/>
      <c r="K58" s="132" t="s">
        <v>366</v>
      </c>
      <c r="L58" s="131" t="s">
        <v>293</v>
      </c>
      <c r="M58" s="130">
        <v>4.6596000000000002</v>
      </c>
      <c r="N58" s="130">
        <v>4.6596000000000002</v>
      </c>
      <c r="O58" s="130">
        <v>0</v>
      </c>
      <c r="P58" s="130">
        <v>0</v>
      </c>
      <c r="Q58" s="130">
        <v>0</v>
      </c>
      <c r="R58" s="129">
        <v>0</v>
      </c>
    </row>
    <row r="59" spans="1:18">
      <c r="A59" s="132"/>
      <c r="B59" s="132" t="s">
        <v>356</v>
      </c>
      <c r="C59" s="132" t="s">
        <v>251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3">
        <v>0</v>
      </c>
      <c r="J59" s="132"/>
      <c r="K59" s="132" t="s">
        <v>343</v>
      </c>
      <c r="L59" s="131" t="s">
        <v>292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29">
        <v>0</v>
      </c>
    </row>
    <row r="60" spans="1:18">
      <c r="A60" s="132"/>
      <c r="B60" s="132" t="s">
        <v>355</v>
      </c>
      <c r="C60" s="132" t="s">
        <v>250</v>
      </c>
      <c r="D60" s="130">
        <v>0</v>
      </c>
      <c r="E60" s="130">
        <v>0</v>
      </c>
      <c r="F60" s="130">
        <v>0</v>
      </c>
      <c r="G60" s="130">
        <v>0</v>
      </c>
      <c r="H60" s="130">
        <v>0</v>
      </c>
      <c r="I60" s="133">
        <v>0</v>
      </c>
      <c r="J60" s="132"/>
      <c r="K60" s="132" t="s">
        <v>350</v>
      </c>
      <c r="L60" s="131" t="s">
        <v>291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29">
        <v>0</v>
      </c>
    </row>
    <row r="61" spans="1:18">
      <c r="A61" s="132" t="s">
        <v>376</v>
      </c>
      <c r="B61" s="132"/>
      <c r="C61" s="132" t="s">
        <v>290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3">
        <v>0</v>
      </c>
      <c r="J61" s="132" t="s">
        <v>375</v>
      </c>
      <c r="K61" s="132"/>
      <c r="L61" s="131" t="s">
        <v>290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29">
        <v>0</v>
      </c>
    </row>
    <row r="62" spans="1:18">
      <c r="A62" s="132"/>
      <c r="B62" s="132" t="s">
        <v>360</v>
      </c>
      <c r="C62" s="132" t="s">
        <v>289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3">
        <v>0</v>
      </c>
      <c r="J62" s="132"/>
      <c r="K62" s="132" t="s">
        <v>360</v>
      </c>
      <c r="L62" s="131" t="s">
        <v>289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29">
        <v>0</v>
      </c>
    </row>
    <row r="63" spans="1:18">
      <c r="A63" s="132"/>
      <c r="B63" s="132" t="s">
        <v>356</v>
      </c>
      <c r="C63" s="132" t="s">
        <v>288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3">
        <v>0</v>
      </c>
      <c r="J63" s="132"/>
      <c r="K63" s="132" t="s">
        <v>356</v>
      </c>
      <c r="L63" s="131" t="s">
        <v>288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29">
        <v>0</v>
      </c>
    </row>
    <row r="64" spans="1:18">
      <c r="A64" s="132"/>
      <c r="B64" s="132" t="s">
        <v>355</v>
      </c>
      <c r="C64" s="132" t="s">
        <v>287</v>
      </c>
      <c r="D64" s="130">
        <v>0</v>
      </c>
      <c r="E64" s="130">
        <v>0</v>
      </c>
      <c r="F64" s="130">
        <v>0</v>
      </c>
      <c r="G64" s="130">
        <v>0</v>
      </c>
      <c r="H64" s="130">
        <v>0</v>
      </c>
      <c r="I64" s="133">
        <v>0</v>
      </c>
      <c r="J64" s="132"/>
      <c r="K64" s="132" t="s">
        <v>355</v>
      </c>
      <c r="L64" s="131" t="s">
        <v>287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29">
        <v>0</v>
      </c>
    </row>
    <row r="65" spans="1:18">
      <c r="A65" s="132"/>
      <c r="B65" s="132" t="s">
        <v>359</v>
      </c>
      <c r="C65" s="132" t="s">
        <v>286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3">
        <v>0</v>
      </c>
      <c r="J65" s="132"/>
      <c r="K65" s="132" t="s">
        <v>359</v>
      </c>
      <c r="L65" s="131" t="s">
        <v>286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29">
        <v>0</v>
      </c>
    </row>
    <row r="66" spans="1:18">
      <c r="A66" s="132" t="s">
        <v>374</v>
      </c>
      <c r="B66" s="132"/>
      <c r="C66" s="132" t="s">
        <v>285</v>
      </c>
      <c r="D66" s="130">
        <v>0</v>
      </c>
      <c r="E66" s="130">
        <v>0</v>
      </c>
      <c r="F66" s="130">
        <v>0</v>
      </c>
      <c r="G66" s="130">
        <v>0</v>
      </c>
      <c r="H66" s="130">
        <v>0</v>
      </c>
      <c r="I66" s="133">
        <v>0</v>
      </c>
      <c r="J66" s="132" t="s">
        <v>373</v>
      </c>
      <c r="K66" s="132"/>
      <c r="L66" s="131" t="s">
        <v>284</v>
      </c>
      <c r="M66" s="130">
        <v>404</v>
      </c>
      <c r="N66" s="130">
        <v>0</v>
      </c>
      <c r="O66" s="130">
        <v>404</v>
      </c>
      <c r="P66" s="130">
        <v>0</v>
      </c>
      <c r="Q66" s="130">
        <v>0</v>
      </c>
      <c r="R66" s="129">
        <v>0</v>
      </c>
    </row>
    <row r="67" spans="1:18">
      <c r="A67" s="132"/>
      <c r="B67" s="132" t="s">
        <v>360</v>
      </c>
      <c r="C67" s="132" t="s">
        <v>283</v>
      </c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3">
        <v>0</v>
      </c>
      <c r="J67" s="132"/>
      <c r="K67" s="132" t="s">
        <v>360</v>
      </c>
      <c r="L67" s="131" t="s">
        <v>154</v>
      </c>
      <c r="M67" s="130">
        <v>404</v>
      </c>
      <c r="N67" s="130">
        <v>0</v>
      </c>
      <c r="O67" s="130">
        <v>404</v>
      </c>
      <c r="P67" s="130">
        <v>0</v>
      </c>
      <c r="Q67" s="130">
        <v>0</v>
      </c>
      <c r="R67" s="129">
        <v>0</v>
      </c>
    </row>
    <row r="68" spans="1:18">
      <c r="A68" s="132"/>
      <c r="B68" s="132" t="s">
        <v>356</v>
      </c>
      <c r="C68" s="132" t="s">
        <v>282</v>
      </c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3">
        <v>0</v>
      </c>
      <c r="J68" s="132"/>
      <c r="K68" s="132" t="s">
        <v>356</v>
      </c>
      <c r="L68" s="131" t="s">
        <v>155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29">
        <v>0</v>
      </c>
    </row>
    <row r="69" spans="1:18">
      <c r="A69" s="132" t="s">
        <v>372</v>
      </c>
      <c r="B69" s="132"/>
      <c r="C69" s="132" t="s">
        <v>281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3">
        <v>0</v>
      </c>
      <c r="J69" s="132"/>
      <c r="K69" s="132" t="s">
        <v>355</v>
      </c>
      <c r="L69" s="131" t="s">
        <v>156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29">
        <v>0</v>
      </c>
    </row>
    <row r="70" spans="1:18">
      <c r="A70" s="132"/>
      <c r="B70" s="132" t="s">
        <v>360</v>
      </c>
      <c r="C70" s="132" t="s">
        <v>280</v>
      </c>
      <c r="D70" s="130">
        <v>0</v>
      </c>
      <c r="E70" s="130">
        <v>0</v>
      </c>
      <c r="F70" s="130">
        <v>0</v>
      </c>
      <c r="G70" s="130">
        <v>0</v>
      </c>
      <c r="H70" s="130">
        <v>0</v>
      </c>
      <c r="I70" s="133">
        <v>0</v>
      </c>
      <c r="J70" s="132"/>
      <c r="K70" s="132" t="s">
        <v>358</v>
      </c>
      <c r="L70" s="131" t="s">
        <v>272</v>
      </c>
      <c r="M70" s="130">
        <v>0</v>
      </c>
      <c r="N70" s="130">
        <v>0</v>
      </c>
      <c r="O70" s="130">
        <v>0</v>
      </c>
      <c r="P70" s="130">
        <v>0</v>
      </c>
      <c r="Q70" s="130">
        <v>0</v>
      </c>
      <c r="R70" s="129">
        <v>0</v>
      </c>
    </row>
    <row r="71" spans="1:18">
      <c r="A71" s="132"/>
      <c r="B71" s="132" t="s">
        <v>356</v>
      </c>
      <c r="C71" s="132" t="s">
        <v>279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3">
        <v>0</v>
      </c>
      <c r="J71" s="132"/>
      <c r="K71" s="132" t="s">
        <v>353</v>
      </c>
      <c r="L71" s="131" t="s">
        <v>271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29">
        <v>0</v>
      </c>
    </row>
    <row r="72" spans="1:18">
      <c r="A72" s="132"/>
      <c r="B72" s="132" t="s">
        <v>355</v>
      </c>
      <c r="C72" s="132" t="s">
        <v>278</v>
      </c>
      <c r="D72" s="130">
        <v>0</v>
      </c>
      <c r="E72" s="130">
        <v>0</v>
      </c>
      <c r="F72" s="130">
        <v>0</v>
      </c>
      <c r="G72" s="130">
        <v>0</v>
      </c>
      <c r="H72" s="130">
        <v>0</v>
      </c>
      <c r="I72" s="133">
        <v>0</v>
      </c>
      <c r="J72" s="132"/>
      <c r="K72" s="132" t="s">
        <v>352</v>
      </c>
      <c r="L72" s="131" t="s">
        <v>270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29">
        <v>0</v>
      </c>
    </row>
    <row r="73" spans="1:18">
      <c r="A73" s="132"/>
      <c r="B73" s="132" t="s">
        <v>359</v>
      </c>
      <c r="C73" s="132" t="s">
        <v>277</v>
      </c>
      <c r="D73" s="130">
        <v>0</v>
      </c>
      <c r="E73" s="130">
        <v>0</v>
      </c>
      <c r="F73" s="130">
        <v>0</v>
      </c>
      <c r="G73" s="130">
        <v>0</v>
      </c>
      <c r="H73" s="130">
        <v>0</v>
      </c>
      <c r="I73" s="133">
        <v>0</v>
      </c>
      <c r="J73" s="132"/>
      <c r="K73" s="132" t="s">
        <v>351</v>
      </c>
      <c r="L73" s="131" t="s">
        <v>269</v>
      </c>
      <c r="M73" s="130">
        <v>0</v>
      </c>
      <c r="N73" s="130">
        <v>0</v>
      </c>
      <c r="O73" s="130">
        <v>0</v>
      </c>
      <c r="P73" s="130">
        <v>0</v>
      </c>
      <c r="Q73" s="130">
        <v>0</v>
      </c>
      <c r="R73" s="129">
        <v>0</v>
      </c>
    </row>
    <row r="74" spans="1:18">
      <c r="A74" s="132"/>
      <c r="B74" s="132" t="s">
        <v>358</v>
      </c>
      <c r="C74" s="132" t="s">
        <v>371</v>
      </c>
      <c r="D74" s="130">
        <v>0</v>
      </c>
      <c r="E74" s="130">
        <v>0</v>
      </c>
      <c r="F74" s="130">
        <v>0</v>
      </c>
      <c r="G74" s="130">
        <v>0</v>
      </c>
      <c r="H74" s="130">
        <v>0</v>
      </c>
      <c r="I74" s="133">
        <v>0</v>
      </c>
      <c r="J74" s="132"/>
      <c r="K74" s="132" t="s">
        <v>340</v>
      </c>
      <c r="L74" s="131" t="s">
        <v>264</v>
      </c>
      <c r="M74" s="130">
        <v>0</v>
      </c>
      <c r="N74" s="130">
        <v>0</v>
      </c>
      <c r="O74" s="130">
        <v>0</v>
      </c>
      <c r="P74" s="130">
        <v>0</v>
      </c>
      <c r="Q74" s="130">
        <v>0</v>
      </c>
      <c r="R74" s="129">
        <v>0</v>
      </c>
    </row>
    <row r="75" spans="1:18">
      <c r="A75" s="132"/>
      <c r="B75" s="132" t="s">
        <v>353</v>
      </c>
      <c r="C75" s="132" t="s">
        <v>370</v>
      </c>
      <c r="D75" s="130">
        <v>0</v>
      </c>
      <c r="E75" s="130">
        <v>0</v>
      </c>
      <c r="F75" s="130">
        <v>0</v>
      </c>
      <c r="G75" s="130">
        <v>0</v>
      </c>
      <c r="H75" s="130">
        <v>0</v>
      </c>
      <c r="I75" s="133">
        <v>0</v>
      </c>
      <c r="J75" s="132"/>
      <c r="K75" s="132" t="s">
        <v>365</v>
      </c>
      <c r="L75" s="131" t="s">
        <v>263</v>
      </c>
      <c r="M75" s="130">
        <v>0</v>
      </c>
      <c r="N75" s="130">
        <v>0</v>
      </c>
      <c r="O75" s="130">
        <v>0</v>
      </c>
      <c r="P75" s="130">
        <v>0</v>
      </c>
      <c r="Q75" s="130">
        <v>0</v>
      </c>
      <c r="R75" s="129">
        <v>0</v>
      </c>
    </row>
    <row r="76" spans="1:18">
      <c r="A76" s="132" t="s">
        <v>369</v>
      </c>
      <c r="B76" s="132"/>
      <c r="C76" s="132" t="s">
        <v>276</v>
      </c>
      <c r="D76" s="130">
        <v>0</v>
      </c>
      <c r="E76" s="130">
        <v>0</v>
      </c>
      <c r="F76" s="130">
        <v>0</v>
      </c>
      <c r="G76" s="130">
        <v>0</v>
      </c>
      <c r="H76" s="130">
        <v>0</v>
      </c>
      <c r="I76" s="133">
        <v>0</v>
      </c>
      <c r="J76" s="132"/>
      <c r="K76" s="132" t="s">
        <v>364</v>
      </c>
      <c r="L76" s="131" t="s">
        <v>262</v>
      </c>
      <c r="M76" s="130">
        <v>0</v>
      </c>
      <c r="N76" s="130">
        <v>0</v>
      </c>
      <c r="O76" s="130">
        <v>0</v>
      </c>
      <c r="P76" s="130">
        <v>0</v>
      </c>
      <c r="Q76" s="130">
        <v>0</v>
      </c>
      <c r="R76" s="129">
        <v>0</v>
      </c>
    </row>
    <row r="77" spans="1:18">
      <c r="A77" s="132"/>
      <c r="B77" s="132" t="s">
        <v>360</v>
      </c>
      <c r="C77" s="132" t="s">
        <v>275</v>
      </c>
      <c r="D77" s="130">
        <v>0</v>
      </c>
      <c r="E77" s="130">
        <v>0</v>
      </c>
      <c r="F77" s="130">
        <v>0</v>
      </c>
      <c r="G77" s="130">
        <v>0</v>
      </c>
      <c r="H77" s="130">
        <v>0</v>
      </c>
      <c r="I77" s="133">
        <v>0</v>
      </c>
      <c r="J77" s="132"/>
      <c r="K77" s="132" t="s">
        <v>363</v>
      </c>
      <c r="L77" s="131" t="s">
        <v>261</v>
      </c>
      <c r="M77" s="130">
        <v>0</v>
      </c>
      <c r="N77" s="130">
        <v>0</v>
      </c>
      <c r="O77" s="130">
        <v>0</v>
      </c>
      <c r="P77" s="130">
        <v>0</v>
      </c>
      <c r="Q77" s="130">
        <v>0</v>
      </c>
      <c r="R77" s="129">
        <v>0</v>
      </c>
    </row>
    <row r="78" spans="1:18">
      <c r="A78" s="132"/>
      <c r="B78" s="132" t="s">
        <v>356</v>
      </c>
      <c r="C78" s="132" t="s">
        <v>274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3">
        <v>0</v>
      </c>
      <c r="J78" s="132"/>
      <c r="K78" s="132" t="s">
        <v>350</v>
      </c>
      <c r="L78" s="131" t="s">
        <v>273</v>
      </c>
      <c r="M78" s="130">
        <v>0</v>
      </c>
      <c r="N78" s="130">
        <v>0</v>
      </c>
      <c r="O78" s="130">
        <v>0</v>
      </c>
      <c r="P78" s="130">
        <v>0</v>
      </c>
      <c r="Q78" s="130">
        <v>0</v>
      </c>
      <c r="R78" s="129">
        <v>0</v>
      </c>
    </row>
    <row r="79" spans="1:18">
      <c r="A79" s="132" t="s">
        <v>368</v>
      </c>
      <c r="B79" s="132"/>
      <c r="C79" s="132" t="s">
        <v>246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3">
        <v>0</v>
      </c>
      <c r="J79" s="132" t="s">
        <v>367</v>
      </c>
      <c r="K79" s="132"/>
      <c r="L79" s="131" t="s">
        <v>153</v>
      </c>
      <c r="M79" s="130">
        <v>10620.9545</v>
      </c>
      <c r="N79" s="130">
        <v>158.81450000000001</v>
      </c>
      <c r="O79" s="130">
        <v>10462.14</v>
      </c>
      <c r="P79" s="130">
        <v>0</v>
      </c>
      <c r="Q79" s="130">
        <v>0</v>
      </c>
      <c r="R79" s="129">
        <v>0</v>
      </c>
    </row>
    <row r="80" spans="1:18">
      <c r="A80" s="132"/>
      <c r="B80" s="132" t="s">
        <v>353</v>
      </c>
      <c r="C80" s="132" t="s">
        <v>249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3">
        <v>0</v>
      </c>
      <c r="J80" s="132"/>
      <c r="K80" s="132" t="s">
        <v>360</v>
      </c>
      <c r="L80" s="131" t="s">
        <v>154</v>
      </c>
      <c r="M80" s="130">
        <v>9904.0879999999997</v>
      </c>
      <c r="N80" s="130">
        <v>32.448</v>
      </c>
      <c r="O80" s="130">
        <v>9871.64</v>
      </c>
      <c r="P80" s="130">
        <v>0</v>
      </c>
      <c r="Q80" s="130">
        <v>0</v>
      </c>
      <c r="R80" s="129">
        <v>0</v>
      </c>
    </row>
    <row r="81" spans="1:18">
      <c r="A81" s="132"/>
      <c r="B81" s="132" t="s">
        <v>352</v>
      </c>
      <c r="C81" s="132" t="s">
        <v>248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3">
        <v>0</v>
      </c>
      <c r="J81" s="132"/>
      <c r="K81" s="132" t="s">
        <v>356</v>
      </c>
      <c r="L81" s="131" t="s">
        <v>155</v>
      </c>
      <c r="M81" s="130">
        <v>368.36649999999997</v>
      </c>
      <c r="N81" s="130">
        <v>126.3665</v>
      </c>
      <c r="O81" s="130">
        <v>242</v>
      </c>
      <c r="P81" s="130">
        <v>0</v>
      </c>
      <c r="Q81" s="130">
        <v>0</v>
      </c>
      <c r="R81" s="129">
        <v>0</v>
      </c>
    </row>
    <row r="82" spans="1:18" ht="21.6">
      <c r="A82" s="132"/>
      <c r="B82" s="132" t="s">
        <v>351</v>
      </c>
      <c r="C82" s="132" t="s">
        <v>247</v>
      </c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3">
        <v>0</v>
      </c>
      <c r="J82" s="132"/>
      <c r="K82" s="132" t="s">
        <v>355</v>
      </c>
      <c r="L82" s="131" t="s">
        <v>156</v>
      </c>
      <c r="M82" s="130">
        <v>348.5</v>
      </c>
      <c r="N82" s="130">
        <v>0</v>
      </c>
      <c r="O82" s="130">
        <v>348.5</v>
      </c>
      <c r="P82" s="130">
        <v>0</v>
      </c>
      <c r="Q82" s="130">
        <v>0</v>
      </c>
      <c r="R82" s="129">
        <v>0</v>
      </c>
    </row>
    <row r="83" spans="1:18">
      <c r="A83" s="132"/>
      <c r="B83" s="132" t="s">
        <v>350</v>
      </c>
      <c r="C83" s="132" t="s">
        <v>246</v>
      </c>
      <c r="D83" s="130">
        <v>0</v>
      </c>
      <c r="E83" s="130">
        <v>0</v>
      </c>
      <c r="F83" s="130">
        <v>0</v>
      </c>
      <c r="G83" s="130">
        <v>0</v>
      </c>
      <c r="H83" s="130">
        <v>0</v>
      </c>
      <c r="I83" s="133">
        <v>0</v>
      </c>
      <c r="J83" s="132"/>
      <c r="K83" s="132" t="s">
        <v>358</v>
      </c>
      <c r="L83" s="131" t="s">
        <v>272</v>
      </c>
      <c r="M83" s="130">
        <v>0</v>
      </c>
      <c r="N83" s="130">
        <v>0</v>
      </c>
      <c r="O83" s="130">
        <v>0</v>
      </c>
      <c r="P83" s="130">
        <v>0</v>
      </c>
      <c r="Q83" s="130">
        <v>0</v>
      </c>
      <c r="R83" s="129">
        <v>0</v>
      </c>
    </row>
    <row r="84" spans="1:18">
      <c r="A84" s="126"/>
      <c r="B84" s="126"/>
      <c r="C84" s="126"/>
      <c r="D84" s="126"/>
      <c r="E84" s="126"/>
      <c r="F84" s="126"/>
      <c r="G84" s="126"/>
      <c r="H84" s="126"/>
      <c r="I84" s="20"/>
      <c r="J84" s="132"/>
      <c r="K84" s="132" t="s">
        <v>353</v>
      </c>
      <c r="L84" s="131" t="s">
        <v>271</v>
      </c>
      <c r="M84" s="130">
        <v>0</v>
      </c>
      <c r="N84" s="130">
        <v>0</v>
      </c>
      <c r="O84" s="130">
        <v>0</v>
      </c>
      <c r="P84" s="130">
        <v>0</v>
      </c>
      <c r="Q84" s="130">
        <v>0</v>
      </c>
      <c r="R84" s="129">
        <v>0</v>
      </c>
    </row>
    <row r="85" spans="1:18">
      <c r="A85" s="126"/>
      <c r="B85" s="126"/>
      <c r="C85" s="126"/>
      <c r="D85" s="126"/>
      <c r="E85" s="126"/>
      <c r="F85" s="126"/>
      <c r="G85" s="126"/>
      <c r="H85" s="126"/>
      <c r="I85" s="20"/>
      <c r="J85" s="132"/>
      <c r="K85" s="132" t="s">
        <v>352</v>
      </c>
      <c r="L85" s="131" t="s">
        <v>270</v>
      </c>
      <c r="M85" s="130">
        <v>0</v>
      </c>
      <c r="N85" s="130">
        <v>0</v>
      </c>
      <c r="O85" s="130">
        <v>0</v>
      </c>
      <c r="P85" s="130">
        <v>0</v>
      </c>
      <c r="Q85" s="130">
        <v>0</v>
      </c>
      <c r="R85" s="129">
        <v>0</v>
      </c>
    </row>
    <row r="86" spans="1:18">
      <c r="A86" s="126"/>
      <c r="B86" s="126"/>
      <c r="C86" s="126"/>
      <c r="D86" s="126"/>
      <c r="E86" s="126"/>
      <c r="F86" s="126"/>
      <c r="G86" s="126"/>
      <c r="H86" s="126"/>
      <c r="I86" s="20"/>
      <c r="J86" s="132"/>
      <c r="K86" s="132" t="s">
        <v>351</v>
      </c>
      <c r="L86" s="131" t="s">
        <v>269</v>
      </c>
      <c r="M86" s="130">
        <v>0</v>
      </c>
      <c r="N86" s="130">
        <v>0</v>
      </c>
      <c r="O86" s="130">
        <v>0</v>
      </c>
      <c r="P86" s="130">
        <v>0</v>
      </c>
      <c r="Q86" s="130">
        <v>0</v>
      </c>
      <c r="R86" s="129">
        <v>0</v>
      </c>
    </row>
    <row r="87" spans="1:18">
      <c r="A87" s="126"/>
      <c r="B87" s="126"/>
      <c r="C87" s="126"/>
      <c r="D87" s="126"/>
      <c r="E87" s="126"/>
      <c r="F87" s="126"/>
      <c r="G87" s="126"/>
      <c r="H87" s="126"/>
      <c r="I87" s="20"/>
      <c r="J87" s="132"/>
      <c r="K87" s="132" t="s">
        <v>366</v>
      </c>
      <c r="L87" s="131" t="s">
        <v>268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29">
        <v>0</v>
      </c>
    </row>
    <row r="88" spans="1:18">
      <c r="A88" s="126"/>
      <c r="B88" s="126"/>
      <c r="C88" s="126"/>
      <c r="D88" s="126"/>
      <c r="E88" s="126"/>
      <c r="F88" s="126"/>
      <c r="G88" s="126"/>
      <c r="H88" s="126"/>
      <c r="I88" s="20"/>
      <c r="J88" s="132"/>
      <c r="K88" s="132" t="s">
        <v>343</v>
      </c>
      <c r="L88" s="131" t="s">
        <v>267</v>
      </c>
      <c r="M88" s="130">
        <v>0</v>
      </c>
      <c r="N88" s="130">
        <v>0</v>
      </c>
      <c r="O88" s="130">
        <v>0</v>
      </c>
      <c r="P88" s="130">
        <v>0</v>
      </c>
      <c r="Q88" s="130">
        <v>0</v>
      </c>
      <c r="R88" s="129">
        <v>0</v>
      </c>
    </row>
    <row r="89" spans="1:18">
      <c r="A89" s="126"/>
      <c r="B89" s="126"/>
      <c r="C89" s="126"/>
      <c r="D89" s="126"/>
      <c r="E89" s="126"/>
      <c r="F89" s="126"/>
      <c r="G89" s="126"/>
      <c r="H89" s="126"/>
      <c r="I89" s="20"/>
      <c r="J89" s="132"/>
      <c r="K89" s="132" t="s">
        <v>342</v>
      </c>
      <c r="L89" s="131" t="s">
        <v>266</v>
      </c>
      <c r="M89" s="130">
        <v>0</v>
      </c>
      <c r="N89" s="130">
        <v>0</v>
      </c>
      <c r="O89" s="130">
        <v>0</v>
      </c>
      <c r="P89" s="130">
        <v>0</v>
      </c>
      <c r="Q89" s="130">
        <v>0</v>
      </c>
      <c r="R89" s="129">
        <v>0</v>
      </c>
    </row>
    <row r="90" spans="1:18">
      <c r="A90" s="126"/>
      <c r="B90" s="126"/>
      <c r="C90" s="126"/>
      <c r="D90" s="126"/>
      <c r="E90" s="126"/>
      <c r="F90" s="126"/>
      <c r="G90" s="126"/>
      <c r="H90" s="126"/>
      <c r="I90" s="127"/>
      <c r="J90" s="132"/>
      <c r="K90" s="132" t="s">
        <v>341</v>
      </c>
      <c r="L90" s="131" t="s">
        <v>265</v>
      </c>
      <c r="M90" s="130">
        <v>0</v>
      </c>
      <c r="N90" s="130">
        <v>0</v>
      </c>
      <c r="O90" s="130">
        <v>0</v>
      </c>
      <c r="P90" s="130">
        <v>0</v>
      </c>
      <c r="Q90" s="130">
        <v>0</v>
      </c>
      <c r="R90" s="129">
        <v>0</v>
      </c>
    </row>
    <row r="91" spans="1:18">
      <c r="A91" s="126"/>
      <c r="B91" s="126"/>
      <c r="C91" s="126"/>
      <c r="D91" s="126"/>
      <c r="E91" s="126"/>
      <c r="F91" s="126"/>
      <c r="G91" s="126"/>
      <c r="H91" s="126"/>
      <c r="I91" s="127"/>
      <c r="J91" s="132"/>
      <c r="K91" s="132" t="s">
        <v>340</v>
      </c>
      <c r="L91" s="131" t="s">
        <v>264</v>
      </c>
      <c r="M91" s="130">
        <v>0</v>
      </c>
      <c r="N91" s="130">
        <v>0</v>
      </c>
      <c r="O91" s="130">
        <v>0</v>
      </c>
      <c r="P91" s="130">
        <v>0</v>
      </c>
      <c r="Q91" s="130">
        <v>0</v>
      </c>
      <c r="R91" s="129">
        <v>0</v>
      </c>
    </row>
    <row r="92" spans="1:18">
      <c r="A92" s="126"/>
      <c r="B92" s="126"/>
      <c r="C92" s="126"/>
      <c r="D92" s="126"/>
      <c r="E92" s="126"/>
      <c r="F92" s="126"/>
      <c r="G92" s="126"/>
      <c r="H92" s="126"/>
      <c r="I92" s="127"/>
      <c r="J92" s="132"/>
      <c r="K92" s="132" t="s">
        <v>365</v>
      </c>
      <c r="L92" s="131" t="s">
        <v>263</v>
      </c>
      <c r="M92" s="130">
        <v>0</v>
      </c>
      <c r="N92" s="130">
        <v>0</v>
      </c>
      <c r="O92" s="130">
        <v>0</v>
      </c>
      <c r="P92" s="130">
        <v>0</v>
      </c>
      <c r="Q92" s="130">
        <v>0</v>
      </c>
      <c r="R92" s="129">
        <v>0</v>
      </c>
    </row>
    <row r="93" spans="1:18">
      <c r="A93" s="126"/>
      <c r="B93" s="126"/>
      <c r="C93" s="126"/>
      <c r="D93" s="126"/>
      <c r="E93" s="126"/>
      <c r="F93" s="126"/>
      <c r="G93" s="126"/>
      <c r="H93" s="126"/>
      <c r="I93" s="127"/>
      <c r="J93" s="132"/>
      <c r="K93" s="132" t="s">
        <v>364</v>
      </c>
      <c r="L93" s="131" t="s">
        <v>262</v>
      </c>
      <c r="M93" s="130">
        <v>0</v>
      </c>
      <c r="N93" s="130">
        <v>0</v>
      </c>
      <c r="O93" s="130">
        <v>0</v>
      </c>
      <c r="P93" s="130">
        <v>0</v>
      </c>
      <c r="Q93" s="130">
        <v>0</v>
      </c>
      <c r="R93" s="129">
        <v>0</v>
      </c>
    </row>
    <row r="94" spans="1:18">
      <c r="A94" s="126"/>
      <c r="B94" s="126"/>
      <c r="C94" s="126"/>
      <c r="D94" s="126"/>
      <c r="E94" s="126"/>
      <c r="F94" s="126"/>
      <c r="G94" s="126"/>
      <c r="H94" s="126"/>
      <c r="I94" s="127"/>
      <c r="J94" s="132"/>
      <c r="K94" s="132" t="s">
        <v>363</v>
      </c>
      <c r="L94" s="131" t="s">
        <v>261</v>
      </c>
      <c r="M94" s="130">
        <v>0</v>
      </c>
      <c r="N94" s="130">
        <v>0</v>
      </c>
      <c r="O94" s="130">
        <v>0</v>
      </c>
      <c r="P94" s="130">
        <v>0</v>
      </c>
      <c r="Q94" s="130">
        <v>0</v>
      </c>
      <c r="R94" s="129">
        <v>0</v>
      </c>
    </row>
    <row r="95" spans="1:18">
      <c r="A95" s="126"/>
      <c r="B95" s="126"/>
      <c r="C95" s="126"/>
      <c r="D95" s="126"/>
      <c r="E95" s="126"/>
      <c r="F95" s="126"/>
      <c r="G95" s="126"/>
      <c r="H95" s="126"/>
      <c r="I95" s="127"/>
      <c r="J95" s="132"/>
      <c r="K95" s="132" t="s">
        <v>350</v>
      </c>
      <c r="L95" s="131" t="s">
        <v>260</v>
      </c>
      <c r="M95" s="130">
        <v>0</v>
      </c>
      <c r="N95" s="130">
        <v>0</v>
      </c>
      <c r="O95" s="130">
        <v>0</v>
      </c>
      <c r="P95" s="130">
        <v>0</v>
      </c>
      <c r="Q95" s="130">
        <v>0</v>
      </c>
      <c r="R95" s="129">
        <v>0</v>
      </c>
    </row>
    <row r="96" spans="1:18">
      <c r="A96" s="126"/>
      <c r="B96" s="126"/>
      <c r="C96" s="126"/>
      <c r="D96" s="126"/>
      <c r="E96" s="126"/>
      <c r="F96" s="126"/>
      <c r="G96" s="126"/>
      <c r="H96" s="126"/>
      <c r="I96" s="127"/>
      <c r="J96" s="132" t="s">
        <v>362</v>
      </c>
      <c r="K96" s="132"/>
      <c r="L96" s="131" t="s">
        <v>259</v>
      </c>
      <c r="M96" s="130">
        <v>0</v>
      </c>
      <c r="N96" s="130">
        <v>0</v>
      </c>
      <c r="O96" s="130">
        <v>0</v>
      </c>
      <c r="P96" s="130">
        <v>0</v>
      </c>
      <c r="Q96" s="130">
        <v>0</v>
      </c>
      <c r="R96" s="129">
        <v>0</v>
      </c>
    </row>
    <row r="97" spans="1:18">
      <c r="A97" s="126"/>
      <c r="B97" s="126"/>
      <c r="C97" s="126"/>
      <c r="D97" s="126"/>
      <c r="E97" s="126"/>
      <c r="F97" s="126"/>
      <c r="G97" s="126"/>
      <c r="H97" s="126"/>
      <c r="I97" s="127"/>
      <c r="J97" s="132"/>
      <c r="K97" s="132" t="s">
        <v>360</v>
      </c>
      <c r="L97" s="131" t="s">
        <v>257</v>
      </c>
      <c r="M97" s="130">
        <v>0</v>
      </c>
      <c r="N97" s="130">
        <v>0</v>
      </c>
      <c r="O97" s="130">
        <v>0</v>
      </c>
      <c r="P97" s="130">
        <v>0</v>
      </c>
      <c r="Q97" s="130">
        <v>0</v>
      </c>
      <c r="R97" s="129">
        <v>0</v>
      </c>
    </row>
    <row r="98" spans="1:18">
      <c r="A98" s="126"/>
      <c r="B98" s="126"/>
      <c r="C98" s="126"/>
      <c r="D98" s="126"/>
      <c r="E98" s="126"/>
      <c r="F98" s="126"/>
      <c r="G98" s="126"/>
      <c r="H98" s="126"/>
      <c r="I98" s="127"/>
      <c r="J98" s="132"/>
      <c r="K98" s="132" t="s">
        <v>350</v>
      </c>
      <c r="L98" s="131" t="s">
        <v>253</v>
      </c>
      <c r="M98" s="130">
        <v>0</v>
      </c>
      <c r="N98" s="130">
        <v>0</v>
      </c>
      <c r="O98" s="130">
        <v>0</v>
      </c>
      <c r="P98" s="130">
        <v>0</v>
      </c>
      <c r="Q98" s="130">
        <v>0</v>
      </c>
      <c r="R98" s="129">
        <v>0</v>
      </c>
    </row>
    <row r="99" spans="1:18">
      <c r="A99" s="126"/>
      <c r="B99" s="126"/>
      <c r="C99" s="126"/>
      <c r="D99" s="126"/>
      <c r="E99" s="126"/>
      <c r="F99" s="126"/>
      <c r="G99" s="126"/>
      <c r="H99" s="126"/>
      <c r="I99" s="127"/>
      <c r="J99" s="132" t="s">
        <v>361</v>
      </c>
      <c r="K99" s="132"/>
      <c r="L99" s="131" t="s">
        <v>258</v>
      </c>
      <c r="M99" s="130">
        <v>0</v>
      </c>
      <c r="N99" s="130">
        <v>0</v>
      </c>
      <c r="O99" s="130">
        <v>0</v>
      </c>
      <c r="P99" s="130">
        <v>0</v>
      </c>
      <c r="Q99" s="130">
        <v>0</v>
      </c>
      <c r="R99" s="129">
        <v>0</v>
      </c>
    </row>
    <row r="100" spans="1:18">
      <c r="A100" s="126"/>
      <c r="B100" s="126"/>
      <c r="C100" s="126"/>
      <c r="D100" s="126"/>
      <c r="E100" s="126"/>
      <c r="F100" s="126"/>
      <c r="G100" s="126"/>
      <c r="H100" s="126"/>
      <c r="I100" s="127"/>
      <c r="J100" s="132"/>
      <c r="K100" s="132" t="s">
        <v>360</v>
      </c>
      <c r="L100" s="131" t="s">
        <v>257</v>
      </c>
      <c r="M100" s="130">
        <v>0</v>
      </c>
      <c r="N100" s="130">
        <v>0</v>
      </c>
      <c r="O100" s="130">
        <v>0</v>
      </c>
      <c r="P100" s="130">
        <v>0</v>
      </c>
      <c r="Q100" s="130">
        <v>0</v>
      </c>
      <c r="R100" s="129">
        <v>0</v>
      </c>
    </row>
    <row r="101" spans="1:18">
      <c r="A101" s="126"/>
      <c r="B101" s="126"/>
      <c r="C101" s="126"/>
      <c r="D101" s="126"/>
      <c r="E101" s="126"/>
      <c r="F101" s="126"/>
      <c r="G101" s="126"/>
      <c r="H101" s="126"/>
      <c r="I101" s="127"/>
      <c r="J101" s="132"/>
      <c r="K101" s="132" t="s">
        <v>355</v>
      </c>
      <c r="L101" s="131" t="s">
        <v>256</v>
      </c>
      <c r="M101" s="130">
        <v>0</v>
      </c>
      <c r="N101" s="130">
        <v>0</v>
      </c>
      <c r="O101" s="130">
        <v>0</v>
      </c>
      <c r="P101" s="130">
        <v>0</v>
      </c>
      <c r="Q101" s="130">
        <v>0</v>
      </c>
      <c r="R101" s="129">
        <v>0</v>
      </c>
    </row>
    <row r="102" spans="1:18">
      <c r="A102" s="126"/>
      <c r="B102" s="126"/>
      <c r="C102" s="126"/>
      <c r="D102" s="126"/>
      <c r="E102" s="126"/>
      <c r="F102" s="126"/>
      <c r="G102" s="126"/>
      <c r="H102" s="126"/>
      <c r="I102" s="127"/>
      <c r="J102" s="132"/>
      <c r="K102" s="132" t="s">
        <v>359</v>
      </c>
      <c r="L102" s="131" t="s">
        <v>255</v>
      </c>
      <c r="M102" s="130">
        <v>0</v>
      </c>
      <c r="N102" s="130">
        <v>0</v>
      </c>
      <c r="O102" s="130">
        <v>0</v>
      </c>
      <c r="P102" s="130">
        <v>0</v>
      </c>
      <c r="Q102" s="130">
        <v>0</v>
      </c>
      <c r="R102" s="129">
        <v>0</v>
      </c>
    </row>
    <row r="103" spans="1:18">
      <c r="A103" s="126"/>
      <c r="B103" s="126"/>
      <c r="C103" s="126"/>
      <c r="D103" s="126"/>
      <c r="E103" s="126"/>
      <c r="F103" s="126"/>
      <c r="G103" s="126"/>
      <c r="H103" s="126"/>
      <c r="I103" s="127"/>
      <c r="J103" s="132"/>
      <c r="K103" s="132" t="s">
        <v>358</v>
      </c>
      <c r="L103" s="131" t="s">
        <v>254</v>
      </c>
      <c r="M103" s="130">
        <v>0</v>
      </c>
      <c r="N103" s="130">
        <v>0</v>
      </c>
      <c r="O103" s="130">
        <v>0</v>
      </c>
      <c r="P103" s="130">
        <v>0</v>
      </c>
      <c r="Q103" s="130">
        <v>0</v>
      </c>
      <c r="R103" s="129">
        <v>0</v>
      </c>
    </row>
    <row r="104" spans="1:18">
      <c r="A104" s="126"/>
      <c r="B104" s="126"/>
      <c r="C104" s="126"/>
      <c r="D104" s="126"/>
      <c r="E104" s="126"/>
      <c r="F104" s="126"/>
      <c r="G104" s="126"/>
      <c r="H104" s="126"/>
      <c r="I104" s="127"/>
      <c r="J104" s="132"/>
      <c r="K104" s="132" t="s">
        <v>350</v>
      </c>
      <c r="L104" s="131" t="s">
        <v>253</v>
      </c>
      <c r="M104" s="130">
        <v>0</v>
      </c>
      <c r="N104" s="130">
        <v>0</v>
      </c>
      <c r="O104" s="130">
        <v>0</v>
      </c>
      <c r="P104" s="130">
        <v>0</v>
      </c>
      <c r="Q104" s="130">
        <v>0</v>
      </c>
      <c r="R104" s="129">
        <v>0</v>
      </c>
    </row>
    <row r="105" spans="1:18">
      <c r="A105" s="126"/>
      <c r="B105" s="126"/>
      <c r="C105" s="126"/>
      <c r="D105" s="126"/>
      <c r="E105" s="126"/>
      <c r="F105" s="126"/>
      <c r="G105" s="126"/>
      <c r="H105" s="126"/>
      <c r="I105" s="127"/>
      <c r="J105" s="132" t="s">
        <v>357</v>
      </c>
      <c r="K105" s="132"/>
      <c r="L105" s="131" t="s">
        <v>252</v>
      </c>
      <c r="M105" s="130">
        <v>0</v>
      </c>
      <c r="N105" s="130">
        <v>0</v>
      </c>
      <c r="O105" s="130">
        <v>0</v>
      </c>
      <c r="P105" s="130">
        <v>0</v>
      </c>
      <c r="Q105" s="130">
        <v>0</v>
      </c>
      <c r="R105" s="129">
        <v>0</v>
      </c>
    </row>
    <row r="106" spans="1:18">
      <c r="A106" s="126"/>
      <c r="B106" s="126"/>
      <c r="C106" s="126"/>
      <c r="D106" s="126"/>
      <c r="E106" s="126"/>
      <c r="F106" s="126"/>
      <c r="G106" s="126"/>
      <c r="H106" s="126"/>
      <c r="I106" s="127"/>
      <c r="J106" s="132"/>
      <c r="K106" s="132" t="s">
        <v>356</v>
      </c>
      <c r="L106" s="131" t="s">
        <v>251</v>
      </c>
      <c r="M106" s="130">
        <v>0</v>
      </c>
      <c r="N106" s="130">
        <v>0</v>
      </c>
      <c r="O106" s="130">
        <v>0</v>
      </c>
      <c r="P106" s="130">
        <v>0</v>
      </c>
      <c r="Q106" s="130">
        <v>0</v>
      </c>
      <c r="R106" s="129">
        <v>0</v>
      </c>
    </row>
    <row r="107" spans="1:18">
      <c r="A107" s="126"/>
      <c r="B107" s="126"/>
      <c r="C107" s="126"/>
      <c r="D107" s="126"/>
      <c r="E107" s="126"/>
      <c r="F107" s="126"/>
      <c r="G107" s="126"/>
      <c r="H107" s="126"/>
      <c r="I107" s="127"/>
      <c r="J107" s="132"/>
      <c r="K107" s="132" t="s">
        <v>355</v>
      </c>
      <c r="L107" s="131" t="s">
        <v>250</v>
      </c>
      <c r="M107" s="130">
        <v>0</v>
      </c>
      <c r="N107" s="130">
        <v>0</v>
      </c>
      <c r="O107" s="130">
        <v>0</v>
      </c>
      <c r="P107" s="130">
        <v>0</v>
      </c>
      <c r="Q107" s="130">
        <v>0</v>
      </c>
      <c r="R107" s="129">
        <v>0</v>
      </c>
    </row>
    <row r="108" spans="1:18">
      <c r="A108" s="126"/>
      <c r="B108" s="126"/>
      <c r="C108" s="126"/>
      <c r="D108" s="126"/>
      <c r="E108" s="126"/>
      <c r="F108" s="126"/>
      <c r="G108" s="126"/>
      <c r="H108" s="126"/>
      <c r="I108" s="127"/>
      <c r="J108" s="132" t="s">
        <v>354</v>
      </c>
      <c r="K108" s="132"/>
      <c r="L108" s="131" t="s">
        <v>246</v>
      </c>
      <c r="M108" s="130">
        <v>0</v>
      </c>
      <c r="N108" s="130">
        <v>0</v>
      </c>
      <c r="O108" s="130">
        <v>0</v>
      </c>
      <c r="P108" s="130">
        <v>0</v>
      </c>
      <c r="Q108" s="130">
        <v>0</v>
      </c>
      <c r="R108" s="129">
        <v>0</v>
      </c>
    </row>
    <row r="109" spans="1:18">
      <c r="A109" s="126"/>
      <c r="B109" s="126"/>
      <c r="C109" s="126"/>
      <c r="D109" s="126"/>
      <c r="E109" s="126"/>
      <c r="F109" s="126"/>
      <c r="G109" s="126"/>
      <c r="H109" s="126"/>
      <c r="I109" s="127"/>
      <c r="J109" s="132"/>
      <c r="K109" s="132" t="s">
        <v>353</v>
      </c>
      <c r="L109" s="131" t="s">
        <v>249</v>
      </c>
      <c r="M109" s="130">
        <v>0</v>
      </c>
      <c r="N109" s="130">
        <v>0</v>
      </c>
      <c r="O109" s="130">
        <v>0</v>
      </c>
      <c r="P109" s="130">
        <v>0</v>
      </c>
      <c r="Q109" s="130">
        <v>0</v>
      </c>
      <c r="R109" s="129">
        <v>0</v>
      </c>
    </row>
    <row r="110" spans="1:18">
      <c r="A110" s="126"/>
      <c r="B110" s="126"/>
      <c r="C110" s="126"/>
      <c r="D110" s="126"/>
      <c r="E110" s="126"/>
      <c r="F110" s="126"/>
      <c r="G110" s="126"/>
      <c r="H110" s="126"/>
      <c r="I110" s="127"/>
      <c r="J110" s="132"/>
      <c r="K110" s="132" t="s">
        <v>352</v>
      </c>
      <c r="L110" s="131" t="s">
        <v>248</v>
      </c>
      <c r="M110" s="130">
        <v>0</v>
      </c>
      <c r="N110" s="130">
        <v>0</v>
      </c>
      <c r="O110" s="130">
        <v>0</v>
      </c>
      <c r="P110" s="130">
        <v>0</v>
      </c>
      <c r="Q110" s="130">
        <v>0</v>
      </c>
      <c r="R110" s="129">
        <v>0</v>
      </c>
    </row>
    <row r="111" spans="1:18" ht="21.6">
      <c r="A111" s="126"/>
      <c r="B111" s="126"/>
      <c r="C111" s="126"/>
      <c r="D111" s="126"/>
      <c r="E111" s="126"/>
      <c r="F111" s="126"/>
      <c r="G111" s="126"/>
      <c r="H111" s="126"/>
      <c r="I111" s="127"/>
      <c r="J111" s="132"/>
      <c r="K111" s="132" t="s">
        <v>351</v>
      </c>
      <c r="L111" s="131" t="s">
        <v>247</v>
      </c>
      <c r="M111" s="130">
        <v>0</v>
      </c>
      <c r="N111" s="130">
        <v>0</v>
      </c>
      <c r="O111" s="130">
        <v>0</v>
      </c>
      <c r="P111" s="130">
        <v>0</v>
      </c>
      <c r="Q111" s="130">
        <v>0</v>
      </c>
      <c r="R111" s="129">
        <v>0</v>
      </c>
    </row>
    <row r="112" spans="1:18">
      <c r="A112" s="126"/>
      <c r="B112" s="126"/>
      <c r="C112" s="126"/>
      <c r="D112" s="126"/>
      <c r="E112" s="126"/>
      <c r="F112" s="126"/>
      <c r="G112" s="126"/>
      <c r="H112" s="126"/>
      <c r="I112" s="127"/>
      <c r="J112" s="132"/>
      <c r="K112" s="132" t="s">
        <v>350</v>
      </c>
      <c r="L112" s="131" t="s">
        <v>246</v>
      </c>
      <c r="M112" s="130">
        <v>0</v>
      </c>
      <c r="N112" s="130">
        <v>0</v>
      </c>
      <c r="O112" s="130">
        <v>0</v>
      </c>
      <c r="P112" s="130">
        <v>0</v>
      </c>
      <c r="Q112" s="130">
        <v>0</v>
      </c>
      <c r="R112" s="129">
        <v>0</v>
      </c>
    </row>
    <row r="113" spans="1:18">
      <c r="A113" s="126"/>
      <c r="B113" s="126"/>
      <c r="C113" s="126"/>
      <c r="D113" s="126"/>
      <c r="E113" s="126"/>
      <c r="F113" s="126"/>
      <c r="G113" s="126"/>
      <c r="H113" s="126"/>
      <c r="I113" s="127"/>
      <c r="J113" s="19"/>
      <c r="K113" s="19"/>
      <c r="L113" s="19" t="s">
        <v>349</v>
      </c>
      <c r="M113" s="125">
        <v>129903.78133699996</v>
      </c>
      <c r="N113" s="125">
        <v>110940.00133699998</v>
      </c>
      <c r="O113" s="125">
        <v>18963.78</v>
      </c>
      <c r="P113" s="125">
        <v>0</v>
      </c>
      <c r="Q113" s="125">
        <v>0</v>
      </c>
      <c r="R113" s="128">
        <v>0</v>
      </c>
    </row>
    <row r="114" spans="1:18">
      <c r="A114" s="126"/>
      <c r="B114" s="126"/>
      <c r="C114" s="126"/>
      <c r="D114" s="126"/>
      <c r="E114" s="126"/>
      <c r="F114" s="126"/>
      <c r="G114" s="126"/>
      <c r="H114" s="126"/>
      <c r="I114" s="127"/>
    </row>
    <row r="115" spans="1:18">
      <c r="A115" s="126"/>
      <c r="B115" s="126"/>
      <c r="C115" s="126" t="s">
        <v>349</v>
      </c>
      <c r="D115" s="125">
        <v>1299037813.3699996</v>
      </c>
      <c r="E115" s="125">
        <v>1109400013.3699996</v>
      </c>
      <c r="F115" s="125">
        <v>189637800</v>
      </c>
      <c r="G115" s="125">
        <v>0</v>
      </c>
      <c r="H115" s="125">
        <v>0</v>
      </c>
      <c r="I115" s="125">
        <v>0</v>
      </c>
    </row>
  </sheetData>
  <mergeCells count="12">
    <mergeCell ref="A1:R1"/>
    <mergeCell ref="A2:R2"/>
    <mergeCell ref="A3:I3"/>
    <mergeCell ref="J3:R3"/>
    <mergeCell ref="A4:I4"/>
    <mergeCell ref="J4:R4"/>
    <mergeCell ref="A5:C5"/>
    <mergeCell ref="D5:F5"/>
    <mergeCell ref="G5:I5"/>
    <mergeCell ref="J5:L5"/>
    <mergeCell ref="M5:O5"/>
    <mergeCell ref="P5:R5"/>
  </mergeCells>
  <phoneticPr fontId="18" type="noConversion"/>
  <pageMargins left="0.59055118110236227" right="0.19685039370078741" top="0.19685039370078741" bottom="0.19685039370078741" header="0.19685039370078741" footer="0.19685039370078741"/>
  <pageSetup paperSize="9" orientation="landscape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财政拨款支出明细表</vt:lpstr>
      <vt:lpstr>绩效目标表</vt:lpstr>
      <vt:lpstr>对下绩效目标表</vt:lpstr>
      <vt:lpstr>政府采购表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2019-02-12T02:20:36Z</cp:lastPrinted>
  <dcterms:created xsi:type="dcterms:W3CDTF">2006-09-16T00:00:00Z</dcterms:created>
  <dcterms:modified xsi:type="dcterms:W3CDTF">2019-03-01T06:21:43Z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